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0" yWindow="135" windowWidth="24240" windowHeight="1360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Q13" i="1" l="1"/>
  <c r="Q29" i="1"/>
  <c r="Q4" i="1"/>
  <c r="Q26" i="1"/>
  <c r="Q27" i="1"/>
  <c r="Q37" i="1"/>
  <c r="Q10" i="1"/>
  <c r="Q47" i="1"/>
  <c r="Q12" i="1"/>
  <c r="Q44" i="1"/>
  <c r="Q53" i="1"/>
  <c r="Q25" i="1"/>
  <c r="Q39" i="1"/>
  <c r="Q45" i="1"/>
  <c r="Q55" i="1"/>
  <c r="Q56" i="1"/>
  <c r="Q14" i="1"/>
  <c r="Q18" i="1"/>
  <c r="Q15" i="1"/>
  <c r="Q46" i="1"/>
  <c r="Q19" i="1"/>
  <c r="Q30" i="1"/>
  <c r="Q17" i="1"/>
  <c r="Q6" i="1"/>
  <c r="Q21" i="1"/>
  <c r="Q43" i="1"/>
  <c r="Q40" i="1"/>
  <c r="Q3" i="1"/>
  <c r="Q16" i="1"/>
  <c r="Q7" i="1"/>
  <c r="Q50" i="1"/>
  <c r="Q28" i="1"/>
  <c r="Q49" i="1"/>
  <c r="Q32" i="1"/>
  <c r="Q48" i="1"/>
  <c r="Q24" i="1"/>
  <c r="Q9" i="1"/>
  <c r="Q8" i="1"/>
  <c r="Q52" i="1"/>
  <c r="Q22" i="1"/>
  <c r="Q38" i="1"/>
  <c r="Q36" i="1"/>
  <c r="Q51" i="1"/>
  <c r="Q34" i="1"/>
  <c r="Q33" i="1"/>
  <c r="Q31" i="1"/>
  <c r="Q20" i="1"/>
  <c r="Q23" i="1"/>
  <c r="Q35" i="1"/>
  <c r="Q41" i="1"/>
  <c r="Q5" i="1"/>
  <c r="Q54" i="1"/>
  <c r="Q11" i="1"/>
  <c r="Q2" i="1"/>
  <c r="Q42" i="1"/>
  <c r="Q61" i="1"/>
  <c r="O29" i="1"/>
  <c r="O26" i="1"/>
  <c r="O27" i="1"/>
  <c r="O37" i="1"/>
  <c r="O10" i="1"/>
  <c r="O47" i="1"/>
  <c r="O12" i="1"/>
  <c r="O44" i="1"/>
  <c r="O53" i="1"/>
  <c r="O25" i="1"/>
  <c r="O39" i="1"/>
  <c r="O45" i="1"/>
  <c r="O55" i="1"/>
  <c r="O56" i="1"/>
  <c r="O14" i="1"/>
  <c r="O18" i="1"/>
  <c r="O15" i="1"/>
  <c r="O46" i="1"/>
  <c r="O19" i="1"/>
  <c r="O30" i="1"/>
  <c r="O17" i="1"/>
  <c r="O6" i="1"/>
  <c r="O21" i="1"/>
  <c r="O43" i="1"/>
  <c r="O40" i="1"/>
  <c r="O3" i="1"/>
  <c r="O16" i="1"/>
  <c r="O7" i="1"/>
  <c r="O50" i="1"/>
  <c r="O28" i="1"/>
  <c r="O49" i="1"/>
  <c r="O32" i="1"/>
  <c r="O48" i="1"/>
  <c r="O24" i="1"/>
  <c r="O9" i="1"/>
  <c r="O8" i="1"/>
  <c r="O52" i="1"/>
  <c r="O22" i="1"/>
  <c r="O38" i="1"/>
  <c r="O36" i="1"/>
  <c r="O51" i="1"/>
  <c r="O34" i="1"/>
  <c r="O33" i="1"/>
  <c r="O31" i="1"/>
  <c r="O20" i="1"/>
  <c r="O23" i="1"/>
  <c r="O35" i="1"/>
  <c r="O41" i="1"/>
  <c r="O5" i="1"/>
  <c r="O54" i="1"/>
  <c r="O11" i="1"/>
  <c r="O2" i="1"/>
  <c r="O42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13" i="1"/>
  <c r="M13" i="1"/>
  <c r="M29" i="1"/>
  <c r="M4" i="1"/>
  <c r="M26" i="1"/>
  <c r="M27" i="1"/>
  <c r="M37" i="1"/>
  <c r="M10" i="1"/>
  <c r="M47" i="1"/>
  <c r="M12" i="1"/>
  <c r="M44" i="1"/>
  <c r="M53" i="1"/>
  <c r="M25" i="1"/>
  <c r="M39" i="1"/>
  <c r="M45" i="1"/>
  <c r="M55" i="1"/>
  <c r="M56" i="1"/>
  <c r="M14" i="1"/>
  <c r="M18" i="1"/>
  <c r="M15" i="1"/>
  <c r="M46" i="1"/>
  <c r="M19" i="1"/>
  <c r="M30" i="1"/>
  <c r="M17" i="1"/>
  <c r="M6" i="1"/>
  <c r="M21" i="1"/>
  <c r="M43" i="1"/>
  <c r="M40" i="1"/>
  <c r="M3" i="1"/>
  <c r="M16" i="1"/>
  <c r="M7" i="1"/>
  <c r="M50" i="1"/>
  <c r="M28" i="1"/>
  <c r="M49" i="1"/>
  <c r="M32" i="1"/>
  <c r="M48" i="1"/>
  <c r="M24" i="1"/>
  <c r="M9" i="1"/>
  <c r="M8" i="1"/>
  <c r="M52" i="1"/>
  <c r="M22" i="1"/>
  <c r="M38" i="1"/>
  <c r="M36" i="1"/>
  <c r="M51" i="1"/>
  <c r="M34" i="1"/>
  <c r="M33" i="1"/>
  <c r="M31" i="1"/>
  <c r="M20" i="1"/>
  <c r="M23" i="1"/>
  <c r="M35" i="1"/>
  <c r="M41" i="1"/>
  <c r="M5" i="1"/>
  <c r="M54" i="1"/>
  <c r="M11" i="1"/>
  <c r="M2" i="1"/>
  <c r="M42" i="1"/>
  <c r="K13" i="1"/>
  <c r="K29" i="1"/>
  <c r="K4" i="1"/>
  <c r="K26" i="1"/>
  <c r="K27" i="1"/>
  <c r="K37" i="1"/>
  <c r="K10" i="1"/>
  <c r="K47" i="1"/>
  <c r="K12" i="1"/>
  <c r="K44" i="1"/>
  <c r="K53" i="1"/>
  <c r="K25" i="1"/>
  <c r="K39" i="1"/>
  <c r="K45" i="1"/>
  <c r="K55" i="1"/>
  <c r="K56" i="1"/>
  <c r="K14" i="1"/>
  <c r="K18" i="1"/>
  <c r="K15" i="1"/>
  <c r="K46" i="1"/>
  <c r="K19" i="1"/>
  <c r="K30" i="1"/>
  <c r="K17" i="1"/>
  <c r="K6" i="1"/>
  <c r="K21" i="1"/>
  <c r="K43" i="1"/>
  <c r="K40" i="1"/>
  <c r="K3" i="1"/>
  <c r="K16" i="1"/>
  <c r="K7" i="1"/>
  <c r="K50" i="1"/>
  <c r="K28" i="1"/>
  <c r="K49" i="1"/>
  <c r="K32" i="1"/>
  <c r="K48" i="1"/>
  <c r="K24" i="1"/>
  <c r="K9" i="1"/>
  <c r="K8" i="1"/>
  <c r="K52" i="1"/>
  <c r="K22" i="1"/>
  <c r="K38" i="1"/>
  <c r="K36" i="1"/>
  <c r="K51" i="1"/>
  <c r="K34" i="1"/>
  <c r="K42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K33" i="1"/>
  <c r="K31" i="1"/>
  <c r="K20" i="1"/>
  <c r="K23" i="1"/>
  <c r="K35" i="1"/>
  <c r="K41" i="1"/>
  <c r="K5" i="1"/>
  <c r="K54" i="1"/>
  <c r="K11" i="1"/>
  <c r="K2" i="1"/>
</calcChain>
</file>

<file path=xl/sharedStrings.xml><?xml version="1.0" encoding="utf-8"?>
<sst xmlns="http://schemas.openxmlformats.org/spreadsheetml/2006/main" count="214" uniqueCount="118">
  <si>
    <t>POŘADÍ</t>
  </si>
  <si>
    <t>V KATEG</t>
  </si>
  <si>
    <t>ČÍSLO</t>
  </si>
  <si>
    <t>PŘÍJMENÍ A JMÉNO</t>
  </si>
  <si>
    <t>ROK</t>
  </si>
  <si>
    <t>KAT.</t>
  </si>
  <si>
    <t>BYDLIŠTE/ODDÍL</t>
  </si>
  <si>
    <t>PO PLAVÁNÍ</t>
  </si>
  <si>
    <t>PO CYKLO</t>
  </si>
  <si>
    <r>
      <rPr>
        <b/>
        <sz val="8"/>
        <color indexed="8"/>
        <rFont val="Calibri"/>
        <family val="2"/>
        <charset val="238"/>
      </rPr>
      <t>CELKOVÝ</t>
    </r>
    <r>
      <rPr>
        <b/>
        <sz val="10"/>
        <color indexed="8"/>
        <rFont val="Calibri"/>
        <family val="2"/>
        <charset val="238"/>
      </rPr>
      <t xml:space="preserve"> ČAS</t>
    </r>
  </si>
  <si>
    <t xml:space="preserve">PLAVÁNÍ </t>
  </si>
  <si>
    <t>Pořadí v disciplíně</t>
  </si>
  <si>
    <t>CYKLO</t>
  </si>
  <si>
    <t xml:space="preserve"> BĚH (vč. depa)</t>
  </si>
  <si>
    <t>Celková ztráta na vítěze</t>
  </si>
  <si>
    <t>Miroslav Benda</t>
  </si>
  <si>
    <t>dědci</t>
  </si>
  <si>
    <t>Domažlice</t>
  </si>
  <si>
    <t>Jiří Procházka</t>
  </si>
  <si>
    <t>TTK Slávia VŠ Plzeň</t>
  </si>
  <si>
    <t>Richard Pytelka</t>
  </si>
  <si>
    <t>letci</t>
  </si>
  <si>
    <t>Rozběháme Česko</t>
  </si>
  <si>
    <t>Martin Hříbal</t>
  </si>
  <si>
    <t>Velosport Domažlice</t>
  </si>
  <si>
    <t>David Havlíček</t>
  </si>
  <si>
    <t>OSMACI.cz</t>
  </si>
  <si>
    <t>Tomáš Franc</t>
  </si>
  <si>
    <t>1975</t>
  </si>
  <si>
    <t>Jabkoty Kdyně</t>
  </si>
  <si>
    <t>Teodora Svejkovská</t>
  </si>
  <si>
    <t>ženy</t>
  </si>
  <si>
    <t>F.G.Team</t>
  </si>
  <si>
    <t xml:space="preserve">Jiří Cipra </t>
  </si>
  <si>
    <t>1981</t>
  </si>
  <si>
    <t>Jan Ekstein</t>
  </si>
  <si>
    <t>Šnajberk</t>
  </si>
  <si>
    <t>Gustav Červený</t>
  </si>
  <si>
    <t>plzeň</t>
  </si>
  <si>
    <t>Tomáš Friedl</t>
  </si>
  <si>
    <t>321 start</t>
  </si>
  <si>
    <t>Stanišlav Černý</t>
  </si>
  <si>
    <t>Plzeňský šlapky</t>
  </si>
  <si>
    <t>Michal Hřebíček</t>
  </si>
  <si>
    <t>Karel Zástava</t>
  </si>
  <si>
    <t>1969</t>
  </si>
  <si>
    <t>Aisin Písek</t>
  </si>
  <si>
    <t>Pavel Macháček</t>
  </si>
  <si>
    <t>Žíznivé Želvy</t>
  </si>
  <si>
    <t>Tomáš Roch</t>
  </si>
  <si>
    <t>1985</t>
  </si>
  <si>
    <t>APTREX Xterra Team</t>
  </si>
  <si>
    <t>Daniel Langr</t>
  </si>
  <si>
    <t>Tomáš Kovanda</t>
  </si>
  <si>
    <t>TJ Prazdroj</t>
  </si>
  <si>
    <t>Jiří Trávníček</t>
  </si>
  <si>
    <t>Sdružení vytrvalců Stříbro</t>
  </si>
  <si>
    <t>Vítězslav Dvořák</t>
  </si>
  <si>
    <t>Hynek Štěrba</t>
  </si>
  <si>
    <t>1974</t>
  </si>
  <si>
    <t>Dyšina Team</t>
  </si>
  <si>
    <t>Silvestr Kotek</t>
  </si>
  <si>
    <t>Kristina Bendová</t>
  </si>
  <si>
    <t>Policie ČR</t>
  </si>
  <si>
    <t>Adéla Turčová</t>
  </si>
  <si>
    <t>1992</t>
  </si>
  <si>
    <t>Plzeň</t>
  </si>
  <si>
    <t>Erika Tesaříková</t>
  </si>
  <si>
    <t>Praha</t>
  </si>
  <si>
    <t>Vladimír Hrajnoha</t>
  </si>
  <si>
    <t>Jan Zelenka</t>
  </si>
  <si>
    <t>Karel Vohradský</t>
  </si>
  <si>
    <t>Petra Tázlerová</t>
  </si>
  <si>
    <t>Bor</t>
  </si>
  <si>
    <t>Tomáš Aubrecht</t>
  </si>
  <si>
    <t>Přemysl Kosina</t>
  </si>
  <si>
    <t>Úžasňáci</t>
  </si>
  <si>
    <t>Jan Šafka</t>
  </si>
  <si>
    <t>Jiří Vondra</t>
  </si>
  <si>
    <t>Jan Šlouf</t>
  </si>
  <si>
    <t>Radek Andrle</t>
  </si>
  <si>
    <t>COPR Přeštice</t>
  </si>
  <si>
    <t>Jan Tesařík</t>
  </si>
  <si>
    <t>1983</t>
  </si>
  <si>
    <t>Adéla Štěrbová</t>
  </si>
  <si>
    <t>Lukáš Kolařík</t>
  </si>
  <si>
    <t>1990</t>
  </si>
  <si>
    <t>Jan Čákora</t>
  </si>
  <si>
    <t>Jan Chmela</t>
  </si>
  <si>
    <t>David Pop</t>
  </si>
  <si>
    <t>Václav Palacký</t>
  </si>
  <si>
    <t>Vojtěch Cuchý</t>
  </si>
  <si>
    <t>Jakub Nejman</t>
  </si>
  <si>
    <t>1988</t>
  </si>
  <si>
    <t>Poběžovice</t>
  </si>
  <si>
    <t>Jan Zástava</t>
  </si>
  <si>
    <t>2003</t>
  </si>
  <si>
    <t>PK Písek</t>
  </si>
  <si>
    <t>Jan Krmela</t>
  </si>
  <si>
    <t>Miroslava Bendová</t>
  </si>
  <si>
    <t xml:space="preserve">Michaela Kosinová </t>
  </si>
  <si>
    <t>1978</t>
  </si>
  <si>
    <t>Jiří Šobr</t>
  </si>
  <si>
    <t>Michal Pustějovský</t>
  </si>
  <si>
    <t>Renata Štěrbová</t>
  </si>
  <si>
    <t>Eva Kratochvílová</t>
  </si>
  <si>
    <t>1989</t>
  </si>
  <si>
    <t>Jiří Žáček</t>
  </si>
  <si>
    <t>Klatovy</t>
  </si>
  <si>
    <t xml:space="preserve">David Liška </t>
  </si>
  <si>
    <t>Alžběta Krumlová</t>
  </si>
  <si>
    <t>Oldřiška Ciprová</t>
  </si>
  <si>
    <t>Michaela Klečková</t>
  </si>
  <si>
    <t>David Malý</t>
  </si>
  <si>
    <t>Jindra Srnská</t>
  </si>
  <si>
    <t>DNF</t>
  </si>
  <si>
    <t>2004</t>
  </si>
  <si>
    <t>Jiskra Domažlice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</si>
</sst>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i/>
      <sz val="8"/>
      <color indexed="10"/>
      <name val="Calibri"/>
      <family val="2"/>
      <charset val="238"/>
    </font>
    <font>
      <sz val="8"/>
      <name val="Calibri"/>
      <family val="2"/>
      <charset val="238"/>
    </font>
    <font>
      <i/>
      <sz val="9"/>
      <color indexed="56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sz val="8"/>
      <name val="Arial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" fillId="0" borderId="0"/>
    <xf numFmtId="0" fontId="1" fillId="18" borderId="6" applyNumberFormat="0" applyFon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33">
    <xf numFmtId="0" fontId="0" fillId="0" borderId="0" xfId="0"/>
    <xf numFmtId="0" fontId="18" fillId="0" borderId="10" xfId="28" applyNumberFormat="1" applyFont="1" applyFill="1" applyBorder="1" applyAlignment="1" applyProtection="1">
      <alignment horizontal="center" vertical="center" textRotation="90" shrinkToFit="1"/>
    </xf>
    <xf numFmtId="49" fontId="18" fillId="0" borderId="11" xfId="28" applyNumberFormat="1" applyFont="1" applyFill="1" applyBorder="1" applyAlignment="1" applyProtection="1">
      <alignment horizontal="center" vertical="center" textRotation="90" shrinkToFit="1"/>
    </xf>
    <xf numFmtId="0" fontId="19" fillId="0" borderId="11" xfId="28" applyNumberFormat="1" applyFont="1" applyFill="1" applyBorder="1" applyAlignment="1" applyProtection="1">
      <alignment horizontal="center" vertical="center" textRotation="90" shrinkToFit="1"/>
    </xf>
    <xf numFmtId="0" fontId="20" fillId="0" borderId="11" xfId="28" applyNumberFormat="1" applyFont="1" applyFill="1" applyBorder="1" applyAlignment="1" applyProtection="1">
      <alignment horizontal="left" vertical="center"/>
    </xf>
    <xf numFmtId="49" fontId="20" fillId="0" borderId="11" xfId="28" applyNumberFormat="1" applyFont="1" applyFill="1" applyBorder="1" applyAlignment="1" applyProtection="1">
      <alignment horizontal="center" vertical="center"/>
    </xf>
    <xf numFmtId="0" fontId="20" fillId="0" borderId="11" xfId="28" applyNumberFormat="1" applyFont="1" applyFill="1" applyBorder="1" applyAlignment="1" applyProtection="1">
      <alignment horizontal="center" vertical="center"/>
    </xf>
    <xf numFmtId="0" fontId="21" fillId="0" borderId="11" xfId="28" applyNumberFormat="1" applyFont="1" applyFill="1" applyBorder="1" applyAlignment="1" applyProtection="1">
      <alignment horizontal="center" vertical="center" wrapText="1"/>
    </xf>
    <xf numFmtId="0" fontId="20" fillId="0" borderId="11" xfId="28" applyNumberFormat="1" applyFont="1" applyFill="1" applyBorder="1" applyAlignment="1" applyProtection="1">
      <alignment horizontal="center" vertical="center" wrapText="1"/>
    </xf>
    <xf numFmtId="0" fontId="22" fillId="0" borderId="11" xfId="28" applyNumberFormat="1" applyFont="1" applyFill="1" applyBorder="1" applyAlignment="1" applyProtection="1">
      <alignment horizontal="center" vertical="center" wrapText="1"/>
    </xf>
    <xf numFmtId="0" fontId="23" fillId="0" borderId="11" xfId="28" applyNumberFormat="1" applyFont="1" applyFill="1" applyBorder="1" applyAlignment="1" applyProtection="1">
      <alignment horizontal="center" vertical="center" wrapText="1"/>
    </xf>
    <xf numFmtId="0" fontId="24" fillId="0" borderId="12" xfId="28" applyNumberFormat="1" applyFont="1" applyFill="1" applyBorder="1" applyAlignment="1" applyProtection="1">
      <alignment horizontal="center" vertical="center" wrapText="1"/>
    </xf>
    <xf numFmtId="0" fontId="25" fillId="0" borderId="0" xfId="28" applyFont="1" applyAlignment="1">
      <alignment horizontal="center" vertical="center"/>
    </xf>
    <xf numFmtId="21" fontId="25" fillId="0" borderId="0" xfId="28" applyNumberFormat="1" applyFont="1" applyAlignment="1">
      <alignment horizontal="right" vertical="center"/>
    </xf>
    <xf numFmtId="21" fontId="20" fillId="0" borderId="0" xfId="28" applyNumberFormat="1" applyFont="1" applyAlignment="1">
      <alignment horizontal="right" vertical="center"/>
    </xf>
    <xf numFmtId="21" fontId="22" fillId="0" borderId="0" xfId="28" applyNumberFormat="1" applyFont="1" applyAlignment="1">
      <alignment horizontal="center" vertical="center"/>
    </xf>
    <xf numFmtId="1" fontId="23" fillId="0" borderId="0" xfId="28" applyNumberFormat="1" applyFont="1" applyAlignment="1">
      <alignment horizontal="center" vertical="center"/>
    </xf>
    <xf numFmtId="21" fontId="24" fillId="0" borderId="0" xfId="28" applyNumberFormat="1" applyFont="1" applyAlignment="1">
      <alignment horizontal="right" vertical="center"/>
    </xf>
    <xf numFmtId="0" fontId="25" fillId="0" borderId="0" xfId="28" applyFont="1" applyFill="1" applyBorder="1" applyAlignment="1">
      <alignment horizontal="center" vertical="center"/>
    </xf>
    <xf numFmtId="1" fontId="25" fillId="0" borderId="0" xfId="0" applyNumberFormat="1" applyFont="1" applyBorder="1" applyAlignment="1">
      <alignment horizontal="left"/>
    </xf>
    <xf numFmtId="1" fontId="25" fillId="0" borderId="0" xfId="0" applyNumberFormat="1" applyFont="1" applyFill="1" applyBorder="1" applyAlignment="1">
      <alignment horizontal="left"/>
    </xf>
    <xf numFmtId="0" fontId="25" fillId="0" borderId="0" xfId="0" applyFont="1" applyAlignment="1">
      <alignment horizontal="left" vertical="center"/>
    </xf>
    <xf numFmtId="1" fontId="26" fillId="0" borderId="0" xfId="0" applyNumberFormat="1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/>
    </xf>
    <xf numFmtId="1" fontId="25" fillId="0" borderId="0" xfId="0" applyNumberFormat="1" applyFont="1" applyBorder="1" applyAlignment="1">
      <alignment horizontal="center"/>
    </xf>
    <xf numFmtId="21" fontId="25" fillId="0" borderId="0" xfId="0" applyNumberFormat="1" applyFont="1" applyAlignment="1">
      <alignment horizontal="left" vertical="center"/>
    </xf>
    <xf numFmtId="1" fontId="25" fillId="0" borderId="0" xfId="0" applyNumberFormat="1" applyFont="1" applyFill="1" applyBorder="1" applyAlignment="1">
      <alignment horizontal="center"/>
    </xf>
    <xf numFmtId="21" fontId="25" fillId="0" borderId="0" xfId="0" applyNumberFormat="1" applyFont="1" applyFill="1" applyAlignment="1">
      <alignment horizontal="left" vertical="center"/>
    </xf>
    <xf numFmtId="0" fontId="25" fillId="0" borderId="0" xfId="0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1" fontId="26" fillId="0" borderId="0" xfId="0" applyNumberFormat="1" applyFont="1" applyFill="1" applyBorder="1" applyAlignment="1">
      <alignment horizontal="center"/>
    </xf>
    <xf numFmtId="21" fontId="0" fillId="0" borderId="0" xfId="0" applyNumberFormat="1"/>
  </cellXfs>
  <cellStyles count="43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Celkem" xfId="19"/>
    <cellStyle name="Chybně" xfId="20"/>
    <cellStyle name="Kontrolní buňka" xfId="21"/>
    <cellStyle name="Nadpis 1" xfId="22"/>
    <cellStyle name="Nadpis 2" xfId="23"/>
    <cellStyle name="Nadpis 3" xfId="24"/>
    <cellStyle name="Nadpis 4" xfId="25"/>
    <cellStyle name="Název" xfId="26"/>
    <cellStyle name="Neutrální" xfId="27"/>
    <cellStyle name="Normální" xfId="0" builtinId="0"/>
    <cellStyle name="normální_List1" xfId="28"/>
    <cellStyle name="Poznámka" xfId="29"/>
    <cellStyle name="Propojená buňka" xfId="30"/>
    <cellStyle name="Správně" xfId="31"/>
    <cellStyle name="Text upozornění" xfId="32"/>
    <cellStyle name="Vstup" xfId="33"/>
    <cellStyle name="Výpočet" xfId="34"/>
    <cellStyle name="Výstup" xfId="35"/>
    <cellStyle name="Vysvětlující text" xfId="36"/>
    <cellStyle name="Zvýraznění 1" xfId="37"/>
    <cellStyle name="Zvýraznění 2" xfId="38"/>
    <cellStyle name="Zvýraznění 3" xfId="39"/>
    <cellStyle name="Zvýraznění 4" xfId="40"/>
    <cellStyle name="Zvýraznění 5" xfId="41"/>
    <cellStyle name="Zvýraznění 6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topLeftCell="A11" workbookViewId="0">
      <selection activeCell="S50" sqref="S50"/>
    </sheetView>
  </sheetViews>
  <sheetFormatPr defaultRowHeight="12.75" x14ac:dyDescent="0.2"/>
  <cols>
    <col min="1" max="1" width="5.85546875" customWidth="1"/>
    <col min="2" max="2" width="5.42578125" customWidth="1"/>
    <col min="3" max="3" width="4.85546875" customWidth="1"/>
    <col min="4" max="4" width="19" customWidth="1"/>
    <col min="7" max="7" width="16.5703125" customWidth="1"/>
    <col min="8" max="8" width="12.140625" customWidth="1"/>
    <col min="9" max="9" width="12" customWidth="1"/>
    <col min="10" max="10" width="13.140625" customWidth="1"/>
    <col min="11" max="11" width="11.7109375" customWidth="1"/>
    <col min="12" max="12" width="7.28515625" customWidth="1"/>
    <col min="13" max="13" width="11" customWidth="1"/>
    <col min="14" max="14" width="7.42578125" customWidth="1"/>
    <col min="15" max="15" width="14.28515625" customWidth="1"/>
    <col min="16" max="16" width="7.42578125" customWidth="1"/>
    <col min="17" max="17" width="12.140625" customWidth="1"/>
  </cols>
  <sheetData>
    <row r="1" spans="1:17" ht="35.25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4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10" t="s">
        <v>11</v>
      </c>
      <c r="M1" s="9" t="s">
        <v>12</v>
      </c>
      <c r="N1" s="10" t="s">
        <v>11</v>
      </c>
      <c r="O1" s="9" t="s">
        <v>13</v>
      </c>
      <c r="P1" s="10" t="s">
        <v>11</v>
      </c>
      <c r="Q1" s="11" t="s">
        <v>14</v>
      </c>
    </row>
    <row r="2" spans="1:17" x14ac:dyDescent="0.2">
      <c r="A2" s="12">
        <v>1</v>
      </c>
      <c r="C2" s="31">
        <v>54</v>
      </c>
      <c r="D2" s="20" t="s">
        <v>15</v>
      </c>
      <c r="E2" s="24">
        <v>1962</v>
      </c>
      <c r="F2" s="29" t="s">
        <v>16</v>
      </c>
      <c r="G2" t="s">
        <v>17</v>
      </c>
      <c r="H2" s="13">
        <v>4.6759259259259263E-3</v>
      </c>
      <c r="I2" s="32">
        <v>3.6319444444444439E-2</v>
      </c>
      <c r="J2" s="32">
        <v>4.4212962962962961E-2</v>
      </c>
      <c r="K2" s="15">
        <f t="shared" ref="K2:K33" si="0">IF(H2=0," ",H2)</f>
        <v>4.6759259259259263E-3</v>
      </c>
      <c r="L2" s="16">
        <v>5</v>
      </c>
      <c r="M2" s="15">
        <f t="shared" ref="M2:M33" si="1">IF(OR(H2=0,I2=0)," ", I2-H2)</f>
        <v>3.1643518518518515E-2</v>
      </c>
      <c r="N2" s="16">
        <v>1</v>
      </c>
      <c r="O2" s="15">
        <f>IF(I2=0," ", J2-I2)</f>
        <v>7.8935185185185219E-3</v>
      </c>
      <c r="P2" s="16">
        <v>6</v>
      </c>
      <c r="Q2" s="17">
        <f t="shared" ref="Q2:Q33" si="2">IF(J2="","",J2-$J$2)</f>
        <v>0</v>
      </c>
    </row>
    <row r="3" spans="1:17" x14ac:dyDescent="0.2">
      <c r="A3" s="12">
        <v>2</v>
      </c>
      <c r="B3" s="12"/>
      <c r="C3" s="22">
        <v>71</v>
      </c>
      <c r="D3" s="20" t="s">
        <v>18</v>
      </c>
      <c r="E3" s="24">
        <v>1962</v>
      </c>
      <c r="F3" s="27" t="s">
        <v>16</v>
      </c>
      <c r="G3" s="28" t="s">
        <v>19</v>
      </c>
      <c r="H3" s="13">
        <v>4.7800925925925919E-3</v>
      </c>
      <c r="I3" s="13">
        <v>3.7025462962962961E-2</v>
      </c>
      <c r="J3" s="14">
        <v>4.4664351851851851E-2</v>
      </c>
      <c r="K3" s="15">
        <f t="shared" si="0"/>
        <v>4.7800925925925919E-3</v>
      </c>
      <c r="L3" s="16">
        <v>7</v>
      </c>
      <c r="M3" s="15">
        <f t="shared" si="1"/>
        <v>3.2245370370370369E-2</v>
      </c>
      <c r="N3" s="16">
        <v>6</v>
      </c>
      <c r="O3" s="15">
        <f>IF(I3=0," ", J3-I3)</f>
        <v>7.6388888888888895E-3</v>
      </c>
      <c r="P3" s="16">
        <v>4</v>
      </c>
      <c r="Q3" s="17">
        <f t="shared" si="2"/>
        <v>4.5138888888889006E-4</v>
      </c>
    </row>
    <row r="4" spans="1:17" x14ac:dyDescent="0.2">
      <c r="A4" s="12">
        <v>3</v>
      </c>
      <c r="B4" s="18"/>
      <c r="C4" s="22">
        <v>2</v>
      </c>
      <c r="D4" s="20" t="s">
        <v>20</v>
      </c>
      <c r="E4" s="24">
        <v>1982</v>
      </c>
      <c r="F4" s="27" t="s">
        <v>21</v>
      </c>
      <c r="G4" s="28" t="s">
        <v>22</v>
      </c>
      <c r="H4" s="13">
        <v>5.8680555555555543E-3</v>
      </c>
      <c r="I4" s="13">
        <v>3.7905092592592594E-2</v>
      </c>
      <c r="J4" s="14">
        <v>4.5162037037037035E-2</v>
      </c>
      <c r="K4" s="15">
        <f t="shared" si="0"/>
        <v>5.8680555555555543E-3</v>
      </c>
      <c r="L4" s="16">
        <v>16</v>
      </c>
      <c r="M4" s="15">
        <f t="shared" si="1"/>
        <v>3.2037037037037037E-2</v>
      </c>
      <c r="N4" s="16">
        <v>5</v>
      </c>
      <c r="O4" s="15">
        <v>4.5162037037037035E-2</v>
      </c>
      <c r="P4" s="16">
        <v>55</v>
      </c>
      <c r="Q4" s="17">
        <f t="shared" si="2"/>
        <v>9.490740740740744E-4</v>
      </c>
    </row>
    <row r="5" spans="1:17" x14ac:dyDescent="0.2">
      <c r="A5" s="12">
        <v>4</v>
      </c>
      <c r="C5" s="31">
        <v>1</v>
      </c>
      <c r="D5" s="20" t="s">
        <v>23</v>
      </c>
      <c r="E5" s="24">
        <v>1989</v>
      </c>
      <c r="F5" s="29" t="s">
        <v>21</v>
      </c>
      <c r="G5" s="26" t="s">
        <v>24</v>
      </c>
      <c r="H5" s="13">
        <v>4.4560185185185189E-3</v>
      </c>
      <c r="I5" s="32">
        <v>3.6886574074074079E-2</v>
      </c>
      <c r="J5" s="32">
        <v>4.5347222222222226E-2</v>
      </c>
      <c r="K5" s="15">
        <f t="shared" si="0"/>
        <v>4.4560185185185189E-3</v>
      </c>
      <c r="L5" s="16">
        <v>4</v>
      </c>
      <c r="M5" s="15">
        <f t="shared" si="1"/>
        <v>3.243055555555556E-2</v>
      </c>
      <c r="N5" s="16">
        <v>7</v>
      </c>
      <c r="O5" s="15">
        <f t="shared" ref="O5:O36" si="3">IF(I5=0," ", J5-I5)</f>
        <v>8.4606481481481477E-3</v>
      </c>
      <c r="P5" s="16">
        <v>13</v>
      </c>
      <c r="Q5" s="17">
        <f t="shared" si="2"/>
        <v>1.1342592592592654E-3</v>
      </c>
    </row>
    <row r="6" spans="1:17" x14ac:dyDescent="0.2">
      <c r="A6" s="12">
        <v>5</v>
      </c>
      <c r="B6" s="12"/>
      <c r="C6" s="22">
        <v>22</v>
      </c>
      <c r="D6" s="20" t="s">
        <v>25</v>
      </c>
      <c r="E6" s="24">
        <v>1986</v>
      </c>
      <c r="F6" s="27" t="s">
        <v>21</v>
      </c>
      <c r="G6" s="28" t="s">
        <v>26</v>
      </c>
      <c r="H6" s="13">
        <v>6.1574074074074074E-3</v>
      </c>
      <c r="I6" s="13">
        <v>3.788194444444444E-2</v>
      </c>
      <c r="J6" s="14">
        <v>4.5393518518518521E-2</v>
      </c>
      <c r="K6" s="15">
        <f t="shared" si="0"/>
        <v>6.1574074074074074E-3</v>
      </c>
      <c r="L6" s="16">
        <v>24</v>
      </c>
      <c r="M6" s="15">
        <f t="shared" si="1"/>
        <v>3.172453703703703E-2</v>
      </c>
      <c r="N6" s="16">
        <v>2</v>
      </c>
      <c r="O6" s="15">
        <f t="shared" si="3"/>
        <v>7.5115740740740802E-3</v>
      </c>
      <c r="P6" s="16">
        <v>3</v>
      </c>
      <c r="Q6" s="17">
        <f t="shared" si="2"/>
        <v>1.1805555555555597E-3</v>
      </c>
    </row>
    <row r="7" spans="1:17" x14ac:dyDescent="0.2">
      <c r="A7" s="12">
        <v>6</v>
      </c>
      <c r="B7" s="12"/>
      <c r="C7" s="23">
        <v>59</v>
      </c>
      <c r="D7" s="20" t="s">
        <v>27</v>
      </c>
      <c r="E7" s="30" t="s">
        <v>28</v>
      </c>
      <c r="F7" s="29" t="s">
        <v>21</v>
      </c>
      <c r="G7" s="21" t="s">
        <v>29</v>
      </c>
      <c r="H7" s="13">
        <v>6.1342592592592594E-3</v>
      </c>
      <c r="I7" s="13">
        <v>3.8043981481481477E-2</v>
      </c>
      <c r="J7" s="14">
        <v>4.6504629629629625E-2</v>
      </c>
      <c r="K7" s="15">
        <f t="shared" si="0"/>
        <v>6.1342592592592594E-3</v>
      </c>
      <c r="L7" s="16">
        <v>23</v>
      </c>
      <c r="M7" s="15">
        <f t="shared" si="1"/>
        <v>3.1909722222222214E-2</v>
      </c>
      <c r="N7" s="16">
        <v>3</v>
      </c>
      <c r="O7" s="15">
        <f t="shared" si="3"/>
        <v>8.4606481481481477E-3</v>
      </c>
      <c r="P7" s="16">
        <v>12</v>
      </c>
      <c r="Q7" s="17">
        <f t="shared" si="2"/>
        <v>2.2916666666666641E-3</v>
      </c>
    </row>
    <row r="8" spans="1:17" x14ac:dyDescent="0.2">
      <c r="A8" s="12">
        <v>7</v>
      </c>
      <c r="B8" s="12"/>
      <c r="C8" s="22">
        <v>40</v>
      </c>
      <c r="D8" s="20" t="s">
        <v>30</v>
      </c>
      <c r="E8" s="24">
        <v>1990</v>
      </c>
      <c r="F8" s="27" t="s">
        <v>31</v>
      </c>
      <c r="G8" s="28" t="s">
        <v>32</v>
      </c>
      <c r="H8" s="13">
        <v>5.4166666666666669E-3</v>
      </c>
      <c r="I8" s="13">
        <v>3.9317129629629625E-2</v>
      </c>
      <c r="J8" s="14">
        <v>4.6527777777777779E-2</v>
      </c>
      <c r="K8" s="15">
        <f t="shared" si="0"/>
        <v>5.4166666666666669E-3</v>
      </c>
      <c r="L8" s="16">
        <v>12</v>
      </c>
      <c r="M8" s="15">
        <f t="shared" si="1"/>
        <v>3.3900462962962959E-2</v>
      </c>
      <c r="N8" s="16">
        <v>10</v>
      </c>
      <c r="O8" s="15">
        <f t="shared" si="3"/>
        <v>7.2106481481481535E-3</v>
      </c>
      <c r="P8" s="16">
        <v>2</v>
      </c>
      <c r="Q8" s="17">
        <f t="shared" si="2"/>
        <v>2.3148148148148182E-3</v>
      </c>
    </row>
    <row r="9" spans="1:17" x14ac:dyDescent="0.2">
      <c r="A9" s="12">
        <v>8</v>
      </c>
      <c r="B9" s="12"/>
      <c r="C9" s="23">
        <v>43</v>
      </c>
      <c r="D9" s="20" t="s">
        <v>33</v>
      </c>
      <c r="E9" s="30" t="s">
        <v>34</v>
      </c>
      <c r="F9" s="29" t="s">
        <v>21</v>
      </c>
      <c r="G9" s="21" t="s">
        <v>32</v>
      </c>
      <c r="H9" s="13">
        <v>4.7222222222222223E-3</v>
      </c>
      <c r="I9" s="13">
        <v>3.8634259259259257E-2</v>
      </c>
      <c r="J9" s="14">
        <v>4.6712962962962963E-2</v>
      </c>
      <c r="K9" s="15">
        <f t="shared" si="0"/>
        <v>4.7222222222222223E-3</v>
      </c>
      <c r="L9" s="16">
        <v>6</v>
      </c>
      <c r="M9" s="15">
        <f t="shared" si="1"/>
        <v>3.3912037037037032E-2</v>
      </c>
      <c r="N9" s="16">
        <v>12</v>
      </c>
      <c r="O9" s="15">
        <f t="shared" si="3"/>
        <v>8.078703703703706E-3</v>
      </c>
      <c r="P9" s="16">
        <v>7</v>
      </c>
      <c r="Q9" s="17">
        <f t="shared" si="2"/>
        <v>2.5000000000000022E-3</v>
      </c>
    </row>
    <row r="10" spans="1:17" x14ac:dyDescent="0.2">
      <c r="A10" s="12">
        <v>9</v>
      </c>
      <c r="B10" s="12"/>
      <c r="C10" s="22">
        <v>17</v>
      </c>
      <c r="D10" s="20" t="s">
        <v>35</v>
      </c>
      <c r="E10" s="24">
        <v>1983</v>
      </c>
      <c r="F10" s="27" t="s">
        <v>21</v>
      </c>
      <c r="G10" s="28" t="s">
        <v>36</v>
      </c>
      <c r="H10" s="13">
        <v>6.2037037037037043E-3</v>
      </c>
      <c r="I10" s="13">
        <v>3.8842592592592588E-2</v>
      </c>
      <c r="J10" s="14">
        <v>4.701388888888889E-2</v>
      </c>
      <c r="K10" s="15">
        <f t="shared" si="0"/>
        <v>6.2037037037037043E-3</v>
      </c>
      <c r="L10" s="16">
        <v>25</v>
      </c>
      <c r="M10" s="15">
        <f t="shared" si="1"/>
        <v>3.2638888888888884E-2</v>
      </c>
      <c r="N10" s="16">
        <v>8</v>
      </c>
      <c r="O10" s="15">
        <f t="shared" si="3"/>
        <v>8.1712962962963015E-3</v>
      </c>
      <c r="P10" s="16">
        <v>9</v>
      </c>
      <c r="Q10" s="17">
        <f t="shared" si="2"/>
        <v>2.8009259259259289E-3</v>
      </c>
    </row>
    <row r="11" spans="1:17" x14ac:dyDescent="0.2">
      <c r="A11" s="12">
        <v>10</v>
      </c>
      <c r="C11" s="31">
        <v>24</v>
      </c>
      <c r="D11" s="20" t="s">
        <v>37</v>
      </c>
      <c r="E11" s="24">
        <v>1992</v>
      </c>
      <c r="F11" s="29" t="s">
        <v>21</v>
      </c>
      <c r="G11" t="s">
        <v>38</v>
      </c>
      <c r="H11" s="13">
        <v>5.4282407407407404E-3</v>
      </c>
      <c r="I11" s="32">
        <v>3.9942129629629626E-2</v>
      </c>
      <c r="J11" s="32">
        <v>4.702546296296297E-2</v>
      </c>
      <c r="K11" s="15">
        <f t="shared" si="0"/>
        <v>5.4282407407407404E-3</v>
      </c>
      <c r="L11" s="16">
        <v>13</v>
      </c>
      <c r="M11" s="15">
        <f t="shared" si="1"/>
        <v>3.4513888888888886E-2</v>
      </c>
      <c r="N11" s="16">
        <v>16</v>
      </c>
      <c r="O11" s="15">
        <f t="shared" si="3"/>
        <v>7.0833333333333443E-3</v>
      </c>
      <c r="P11" s="16">
        <v>1</v>
      </c>
      <c r="Q11" s="17">
        <f t="shared" si="2"/>
        <v>2.8125000000000094E-3</v>
      </c>
    </row>
    <row r="12" spans="1:17" x14ac:dyDescent="0.2">
      <c r="A12" s="12">
        <v>11</v>
      </c>
      <c r="B12" s="12"/>
      <c r="C12" s="22">
        <v>35</v>
      </c>
      <c r="D12" s="20" t="s">
        <v>39</v>
      </c>
      <c r="E12" s="24">
        <v>1979</v>
      </c>
      <c r="F12" s="27" t="s">
        <v>21</v>
      </c>
      <c r="G12" s="28" t="s">
        <v>40</v>
      </c>
      <c r="H12" s="13">
        <v>6.3773148148148148E-3</v>
      </c>
      <c r="I12" s="13">
        <v>4.0567129629629627E-2</v>
      </c>
      <c r="J12" s="14">
        <v>4.8263888888888884E-2</v>
      </c>
      <c r="K12" s="15">
        <f t="shared" si="0"/>
        <v>6.3773148148148148E-3</v>
      </c>
      <c r="L12" s="16">
        <v>29</v>
      </c>
      <c r="M12" s="15">
        <f t="shared" si="1"/>
        <v>3.4189814814814812E-2</v>
      </c>
      <c r="N12" s="16">
        <v>13</v>
      </c>
      <c r="O12" s="15">
        <f t="shared" si="3"/>
        <v>7.6967592592592574E-3</v>
      </c>
      <c r="P12" s="16">
        <v>5</v>
      </c>
      <c r="Q12" s="17">
        <f t="shared" si="2"/>
        <v>4.0509259259259231E-3</v>
      </c>
    </row>
    <row r="13" spans="1:17" x14ac:dyDescent="0.2">
      <c r="A13" s="12">
        <v>12</v>
      </c>
      <c r="B13" s="12"/>
      <c r="C13" s="22">
        <v>11</v>
      </c>
      <c r="D13" s="20" t="s">
        <v>41</v>
      </c>
      <c r="E13" s="24">
        <v>1971</v>
      </c>
      <c r="F13" s="27" t="s">
        <v>21</v>
      </c>
      <c r="G13" s="28" t="s">
        <v>42</v>
      </c>
      <c r="H13" s="13">
        <v>6.4351851851851861E-3</v>
      </c>
      <c r="I13" s="13">
        <v>3.9444444444444442E-2</v>
      </c>
      <c r="J13" s="14">
        <v>4.8449074074074082E-2</v>
      </c>
      <c r="K13" s="15">
        <f t="shared" si="0"/>
        <v>6.4351851851851861E-3</v>
      </c>
      <c r="L13" s="16">
        <v>33</v>
      </c>
      <c r="M13" s="15">
        <f t="shared" si="1"/>
        <v>3.3009259259259252E-2</v>
      </c>
      <c r="N13" s="16">
        <v>9</v>
      </c>
      <c r="O13" s="15">
        <f t="shared" si="3"/>
        <v>9.0046296296296402E-3</v>
      </c>
      <c r="P13" s="16">
        <v>23</v>
      </c>
      <c r="Q13" s="17">
        <f t="shared" si="2"/>
        <v>4.236111111111121E-3</v>
      </c>
    </row>
    <row r="14" spans="1:17" x14ac:dyDescent="0.2">
      <c r="A14" s="12">
        <v>13</v>
      </c>
      <c r="B14" s="12"/>
      <c r="C14" s="22">
        <v>34</v>
      </c>
      <c r="D14" s="20" t="s">
        <v>43</v>
      </c>
      <c r="E14" s="24">
        <v>1983</v>
      </c>
      <c r="F14" s="27" t="s">
        <v>21</v>
      </c>
      <c r="G14" s="26" t="s">
        <v>22</v>
      </c>
      <c r="H14" s="13">
        <v>6.122685185185185E-3</v>
      </c>
      <c r="I14" s="13">
        <v>4.0023148148148148E-2</v>
      </c>
      <c r="J14" s="14">
        <v>4.8495370370370376E-2</v>
      </c>
      <c r="K14" s="15">
        <f t="shared" si="0"/>
        <v>6.122685185185185E-3</v>
      </c>
      <c r="L14" s="16">
        <v>22</v>
      </c>
      <c r="M14" s="15">
        <f t="shared" si="1"/>
        <v>3.3900462962962966E-2</v>
      </c>
      <c r="N14" s="16">
        <v>11</v>
      </c>
      <c r="O14" s="15">
        <f t="shared" si="3"/>
        <v>8.4722222222222282E-3</v>
      </c>
      <c r="P14" s="16">
        <v>14</v>
      </c>
      <c r="Q14" s="17">
        <f t="shared" si="2"/>
        <v>4.2824074074074153E-3</v>
      </c>
    </row>
    <row r="15" spans="1:17" x14ac:dyDescent="0.2">
      <c r="A15" s="12">
        <v>14</v>
      </c>
      <c r="B15" s="12"/>
      <c r="C15" s="23">
        <v>7</v>
      </c>
      <c r="D15" s="20" t="s">
        <v>44</v>
      </c>
      <c r="E15" s="30" t="s">
        <v>45</v>
      </c>
      <c r="F15" s="29" t="s">
        <v>21</v>
      </c>
      <c r="G15" s="21" t="s">
        <v>46</v>
      </c>
      <c r="H15" s="13">
        <v>6.828703703703704E-3</v>
      </c>
      <c r="I15" s="13">
        <v>3.8831018518518515E-2</v>
      </c>
      <c r="J15" s="14">
        <v>4.8634259259259259E-2</v>
      </c>
      <c r="K15" s="15">
        <f t="shared" si="0"/>
        <v>6.828703703703704E-3</v>
      </c>
      <c r="L15" s="16">
        <v>36</v>
      </c>
      <c r="M15" s="15">
        <f t="shared" si="1"/>
        <v>3.200231481481481E-2</v>
      </c>
      <c r="N15" s="16">
        <v>4</v>
      </c>
      <c r="O15" s="15">
        <f t="shared" si="3"/>
        <v>9.8032407407407443E-3</v>
      </c>
      <c r="P15" s="16">
        <v>31</v>
      </c>
      <c r="Q15" s="17">
        <f t="shared" si="2"/>
        <v>4.4212962962962982E-3</v>
      </c>
    </row>
    <row r="16" spans="1:17" x14ac:dyDescent="0.2">
      <c r="A16" s="12">
        <v>15</v>
      </c>
      <c r="B16" s="12"/>
      <c r="C16" s="22">
        <v>18</v>
      </c>
      <c r="D16" s="20" t="s">
        <v>47</v>
      </c>
      <c r="E16" s="24">
        <v>1981</v>
      </c>
      <c r="F16" s="27" t="s">
        <v>21</v>
      </c>
      <c r="G16" s="28" t="s">
        <v>48</v>
      </c>
      <c r="H16" s="13">
        <v>4.9074074074074072E-3</v>
      </c>
      <c r="I16" s="13">
        <v>4.0949074074074075E-2</v>
      </c>
      <c r="J16" s="14">
        <v>4.9537037037037039E-2</v>
      </c>
      <c r="K16" s="15">
        <f t="shared" si="0"/>
        <v>4.9074074074074072E-3</v>
      </c>
      <c r="L16" s="16">
        <v>8</v>
      </c>
      <c r="M16" s="15">
        <f t="shared" si="1"/>
        <v>3.6041666666666666E-2</v>
      </c>
      <c r="N16" s="16">
        <v>18</v>
      </c>
      <c r="O16" s="15">
        <f t="shared" si="3"/>
        <v>8.5879629629629639E-3</v>
      </c>
      <c r="P16" s="16">
        <v>17</v>
      </c>
      <c r="Q16" s="17">
        <f t="shared" si="2"/>
        <v>5.3240740740740783E-3</v>
      </c>
    </row>
    <row r="17" spans="1:17" x14ac:dyDescent="0.2">
      <c r="A17" s="12">
        <v>16</v>
      </c>
      <c r="B17" s="12"/>
      <c r="C17" s="23">
        <v>19</v>
      </c>
      <c r="D17" s="20" t="s">
        <v>49</v>
      </c>
      <c r="E17" s="30" t="s">
        <v>50</v>
      </c>
      <c r="F17" s="29" t="s">
        <v>21</v>
      </c>
      <c r="G17" s="21" t="s">
        <v>51</v>
      </c>
      <c r="H17" s="13">
        <v>5.6365740740740742E-3</v>
      </c>
      <c r="I17" s="13">
        <v>4.1087962962962958E-2</v>
      </c>
      <c r="J17" s="14">
        <v>4.9664351851851855E-2</v>
      </c>
      <c r="K17" s="15">
        <f t="shared" si="0"/>
        <v>5.6365740740740742E-3</v>
      </c>
      <c r="L17" s="16">
        <v>14</v>
      </c>
      <c r="M17" s="15">
        <f t="shared" si="1"/>
        <v>3.5451388888888886E-2</v>
      </c>
      <c r="N17" s="16">
        <v>17</v>
      </c>
      <c r="O17" s="15">
        <f t="shared" si="3"/>
        <v>8.5763888888888973E-3</v>
      </c>
      <c r="P17" s="16">
        <v>16</v>
      </c>
      <c r="Q17" s="17">
        <f t="shared" si="2"/>
        <v>5.4513888888888945E-3</v>
      </c>
    </row>
    <row r="18" spans="1:17" x14ac:dyDescent="0.2">
      <c r="A18" s="12">
        <v>17</v>
      </c>
      <c r="B18" s="12"/>
      <c r="C18" s="22">
        <v>57</v>
      </c>
      <c r="D18" s="20" t="s">
        <v>52</v>
      </c>
      <c r="E18" s="24">
        <v>1977</v>
      </c>
      <c r="F18" s="27" t="s">
        <v>21</v>
      </c>
      <c r="G18" s="28" t="s">
        <v>48</v>
      </c>
      <c r="H18" s="13">
        <v>6.5046296296296302E-3</v>
      </c>
      <c r="I18" s="13">
        <v>4.0763888888888891E-2</v>
      </c>
      <c r="J18" s="14">
        <v>5.0069444444444444E-2</v>
      </c>
      <c r="K18" s="15">
        <f t="shared" si="0"/>
        <v>6.5046296296296302E-3</v>
      </c>
      <c r="L18" s="16">
        <v>34</v>
      </c>
      <c r="M18" s="15">
        <f t="shared" si="1"/>
        <v>3.425925925925926E-2</v>
      </c>
      <c r="N18" s="16">
        <v>15</v>
      </c>
      <c r="O18" s="15">
        <f t="shared" si="3"/>
        <v>9.305555555555553E-3</v>
      </c>
      <c r="P18" s="16">
        <v>24</v>
      </c>
      <c r="Q18" s="17">
        <f t="shared" si="2"/>
        <v>5.8564814814814833E-3</v>
      </c>
    </row>
    <row r="19" spans="1:17" x14ac:dyDescent="0.2">
      <c r="A19" s="12">
        <v>18</v>
      </c>
      <c r="B19" s="12"/>
      <c r="C19" s="22">
        <v>32</v>
      </c>
      <c r="D19" s="20" t="s">
        <v>53</v>
      </c>
      <c r="E19" s="24">
        <v>1984</v>
      </c>
      <c r="F19" s="27" t="s">
        <v>21</v>
      </c>
      <c r="G19" s="28" t="s">
        <v>54</v>
      </c>
      <c r="H19" s="13">
        <v>5.9259259259259256E-3</v>
      </c>
      <c r="I19" s="13">
        <v>4.0127314814814817E-2</v>
      </c>
      <c r="J19" s="14">
        <v>5.0312500000000003E-2</v>
      </c>
      <c r="K19" s="15">
        <f t="shared" si="0"/>
        <v>5.9259259259259256E-3</v>
      </c>
      <c r="L19" s="16">
        <v>17</v>
      </c>
      <c r="M19" s="15">
        <f t="shared" si="1"/>
        <v>3.4201388888888892E-2</v>
      </c>
      <c r="N19" s="16">
        <v>14</v>
      </c>
      <c r="O19" s="15">
        <f t="shared" si="3"/>
        <v>1.0185185185185186E-2</v>
      </c>
      <c r="P19" s="16">
        <v>35</v>
      </c>
      <c r="Q19" s="17">
        <f t="shared" si="2"/>
        <v>6.0995370370370422E-3</v>
      </c>
    </row>
    <row r="20" spans="1:17" x14ac:dyDescent="0.2">
      <c r="A20" s="12">
        <v>19</v>
      </c>
      <c r="C20" s="31">
        <v>65</v>
      </c>
      <c r="D20" s="20" t="s">
        <v>55</v>
      </c>
      <c r="E20" s="24">
        <v>1972</v>
      </c>
      <c r="F20" s="29" t="s">
        <v>21</v>
      </c>
      <c r="G20" s="26" t="s">
        <v>56</v>
      </c>
      <c r="H20" s="13">
        <v>6.2962962962962964E-3</v>
      </c>
      <c r="I20" s="32">
        <v>4.2418981481481481E-2</v>
      </c>
      <c r="J20" s="32">
        <v>5.0555555555555555E-2</v>
      </c>
      <c r="K20" s="15">
        <f t="shared" si="0"/>
        <v>6.2962962962962964E-3</v>
      </c>
      <c r="L20" s="16">
        <v>28</v>
      </c>
      <c r="M20" s="15">
        <f t="shared" si="1"/>
        <v>3.6122685185185188E-2</v>
      </c>
      <c r="N20" s="16">
        <v>19</v>
      </c>
      <c r="O20" s="15">
        <f t="shared" si="3"/>
        <v>8.1365740740740738E-3</v>
      </c>
      <c r="P20" s="16">
        <v>8</v>
      </c>
      <c r="Q20" s="17">
        <f t="shared" si="2"/>
        <v>6.3425925925925941E-3</v>
      </c>
    </row>
    <row r="21" spans="1:17" x14ac:dyDescent="0.2">
      <c r="A21" s="12">
        <v>20</v>
      </c>
      <c r="B21" s="12"/>
      <c r="C21" s="22">
        <v>60</v>
      </c>
      <c r="D21" s="20" t="s">
        <v>57</v>
      </c>
      <c r="E21" s="24">
        <v>1983</v>
      </c>
      <c r="F21" s="27" t="s">
        <v>21</v>
      </c>
      <c r="G21" s="28" t="s">
        <v>22</v>
      </c>
      <c r="H21" s="13">
        <v>5.3125000000000004E-3</v>
      </c>
      <c r="I21" s="13">
        <v>4.296296296296296E-2</v>
      </c>
      <c r="J21" s="14">
        <v>5.1400462962962967E-2</v>
      </c>
      <c r="K21" s="15">
        <f t="shared" si="0"/>
        <v>5.3125000000000004E-3</v>
      </c>
      <c r="L21" s="16">
        <v>11</v>
      </c>
      <c r="M21" s="15">
        <f t="shared" si="1"/>
        <v>3.7650462962962962E-2</v>
      </c>
      <c r="N21" s="16">
        <v>24</v>
      </c>
      <c r="O21" s="15">
        <f t="shared" si="3"/>
        <v>8.4375000000000075E-3</v>
      </c>
      <c r="P21" s="16">
        <v>11</v>
      </c>
      <c r="Q21" s="17">
        <f t="shared" si="2"/>
        <v>7.1875000000000064E-3</v>
      </c>
    </row>
    <row r="22" spans="1:17" x14ac:dyDescent="0.2">
      <c r="A22" s="12">
        <v>21</v>
      </c>
      <c r="B22" s="12"/>
      <c r="C22" s="23">
        <v>51</v>
      </c>
      <c r="D22" s="20" t="s">
        <v>58</v>
      </c>
      <c r="E22" s="30" t="s">
        <v>59</v>
      </c>
      <c r="F22" s="29" t="s">
        <v>21</v>
      </c>
      <c r="G22" s="21" t="s">
        <v>60</v>
      </c>
      <c r="H22" s="13">
        <v>6.053240740740741E-3</v>
      </c>
      <c r="I22" s="13">
        <v>4.2372685185185187E-2</v>
      </c>
      <c r="J22" s="14">
        <v>5.1944444444444439E-2</v>
      </c>
      <c r="K22" s="15">
        <f t="shared" si="0"/>
        <v>6.053240740740741E-3</v>
      </c>
      <c r="L22" s="16">
        <v>19</v>
      </c>
      <c r="M22" s="15">
        <f t="shared" si="1"/>
        <v>3.6319444444444446E-2</v>
      </c>
      <c r="N22" s="16">
        <v>20</v>
      </c>
      <c r="O22" s="15">
        <f t="shared" si="3"/>
        <v>9.5717592592592521E-3</v>
      </c>
      <c r="P22" s="16">
        <v>29</v>
      </c>
      <c r="Q22" s="17">
        <f t="shared" si="2"/>
        <v>7.7314814814814781E-3</v>
      </c>
    </row>
    <row r="23" spans="1:17" x14ac:dyDescent="0.2">
      <c r="A23" s="12">
        <v>22</v>
      </c>
      <c r="C23" s="31">
        <v>68</v>
      </c>
      <c r="D23" s="20" t="s">
        <v>61</v>
      </c>
      <c r="E23" s="24">
        <v>1962</v>
      </c>
      <c r="F23" s="29" t="s">
        <v>16</v>
      </c>
      <c r="G23" s="26" t="s">
        <v>56</v>
      </c>
      <c r="H23" s="13">
        <v>6.0995370370370361E-3</v>
      </c>
      <c r="I23" s="32">
        <v>4.3391203703703703E-2</v>
      </c>
      <c r="J23" s="32">
        <v>5.2002314814814814E-2</v>
      </c>
      <c r="K23" s="15">
        <f t="shared" si="0"/>
        <v>6.0995370370370361E-3</v>
      </c>
      <c r="L23" s="16">
        <v>21</v>
      </c>
      <c r="M23" s="15">
        <f t="shared" si="1"/>
        <v>3.7291666666666667E-2</v>
      </c>
      <c r="N23" s="16">
        <v>22</v>
      </c>
      <c r="O23" s="15">
        <f t="shared" si="3"/>
        <v>8.611111111111111E-3</v>
      </c>
      <c r="P23" s="16">
        <v>18</v>
      </c>
      <c r="Q23" s="17">
        <f t="shared" si="2"/>
        <v>7.7893518518518529E-3</v>
      </c>
    </row>
    <row r="24" spans="1:17" x14ac:dyDescent="0.2">
      <c r="A24" s="12">
        <v>23</v>
      </c>
      <c r="B24" s="12"/>
      <c r="C24" s="22">
        <v>27</v>
      </c>
      <c r="D24" s="20" t="s">
        <v>62</v>
      </c>
      <c r="E24" s="24">
        <v>1988</v>
      </c>
      <c r="F24" s="27" t="s">
        <v>31</v>
      </c>
      <c r="G24" s="28" t="s">
        <v>63</v>
      </c>
      <c r="H24" s="13">
        <v>3.9583333333333337E-3</v>
      </c>
      <c r="I24" s="13">
        <v>4.3206018518518519E-2</v>
      </c>
      <c r="J24" s="14">
        <v>5.2789351851851851E-2</v>
      </c>
      <c r="K24" s="15">
        <f t="shared" si="0"/>
        <v>3.9583333333333337E-3</v>
      </c>
      <c r="L24" s="16">
        <v>2</v>
      </c>
      <c r="M24" s="15">
        <f t="shared" si="1"/>
        <v>3.9247685185185184E-2</v>
      </c>
      <c r="N24" s="16">
        <v>31</v>
      </c>
      <c r="O24" s="15">
        <f t="shared" si="3"/>
        <v>9.5833333333333326E-3</v>
      </c>
      <c r="P24" s="16">
        <v>30</v>
      </c>
      <c r="Q24" s="17">
        <f t="shared" si="2"/>
        <v>8.5763888888888903E-3</v>
      </c>
    </row>
    <row r="25" spans="1:17" x14ac:dyDescent="0.2">
      <c r="A25" s="12">
        <v>24</v>
      </c>
      <c r="B25" s="12"/>
      <c r="C25" s="23">
        <v>61</v>
      </c>
      <c r="D25" s="20" t="s">
        <v>64</v>
      </c>
      <c r="E25" s="30" t="s">
        <v>65</v>
      </c>
      <c r="F25" s="29" t="s">
        <v>31</v>
      </c>
      <c r="G25" s="21" t="s">
        <v>66</v>
      </c>
      <c r="H25" s="13">
        <v>6.2731481481481484E-3</v>
      </c>
      <c r="I25" s="13">
        <v>4.4872685185185189E-2</v>
      </c>
      <c r="J25" s="14">
        <v>5.4386574074074073E-2</v>
      </c>
      <c r="K25" s="15">
        <f t="shared" si="0"/>
        <v>6.2731481481481484E-3</v>
      </c>
      <c r="L25" s="16">
        <v>27</v>
      </c>
      <c r="M25" s="15">
        <f t="shared" si="1"/>
        <v>3.8599537037037043E-2</v>
      </c>
      <c r="N25" s="16">
        <v>26</v>
      </c>
      <c r="O25" s="15">
        <f t="shared" si="3"/>
        <v>9.5138888888888842E-3</v>
      </c>
      <c r="P25" s="16">
        <v>26</v>
      </c>
      <c r="Q25" s="17">
        <f t="shared" si="2"/>
        <v>1.0173611111111112E-2</v>
      </c>
    </row>
    <row r="26" spans="1:17" x14ac:dyDescent="0.2">
      <c r="A26" s="12">
        <v>25</v>
      </c>
      <c r="B26" s="12"/>
      <c r="C26" s="22">
        <v>3</v>
      </c>
      <c r="D26" s="20" t="s">
        <v>67</v>
      </c>
      <c r="E26" s="24">
        <v>1988</v>
      </c>
      <c r="F26" s="27" t="s">
        <v>31</v>
      </c>
      <c r="G26" s="28" t="s">
        <v>68</v>
      </c>
      <c r="H26" s="13">
        <v>6.9791666666666674E-3</v>
      </c>
      <c r="I26" s="13">
        <v>4.5821759259259263E-2</v>
      </c>
      <c r="J26" s="14">
        <v>5.4699074074074074E-2</v>
      </c>
      <c r="K26" s="15">
        <f t="shared" si="0"/>
        <v>6.9791666666666674E-3</v>
      </c>
      <c r="L26" s="16">
        <v>40</v>
      </c>
      <c r="M26" s="15">
        <f t="shared" si="1"/>
        <v>3.8842592592592595E-2</v>
      </c>
      <c r="N26" s="16">
        <v>28</v>
      </c>
      <c r="O26" s="15">
        <f t="shared" si="3"/>
        <v>8.8773148148148101E-3</v>
      </c>
      <c r="P26" s="16">
        <v>21</v>
      </c>
      <c r="Q26" s="17">
        <f t="shared" si="2"/>
        <v>1.0486111111111113E-2</v>
      </c>
    </row>
    <row r="27" spans="1:17" x14ac:dyDescent="0.2">
      <c r="A27" s="12">
        <v>26</v>
      </c>
      <c r="B27" s="12"/>
      <c r="C27" s="22">
        <v>4</v>
      </c>
      <c r="D27" s="20" t="s">
        <v>69</v>
      </c>
      <c r="E27" s="24">
        <v>1983</v>
      </c>
      <c r="F27" s="27" t="s">
        <v>21</v>
      </c>
      <c r="G27" s="28" t="s">
        <v>68</v>
      </c>
      <c r="H27" s="13">
        <v>7.4768518518518526E-3</v>
      </c>
      <c r="I27" s="13">
        <v>4.6331018518518514E-2</v>
      </c>
      <c r="J27" s="14">
        <v>5.4710648148148154E-2</v>
      </c>
      <c r="K27" s="15">
        <f t="shared" si="0"/>
        <v>7.4768518518518526E-3</v>
      </c>
      <c r="L27" s="16">
        <v>47</v>
      </c>
      <c r="M27" s="15">
        <f t="shared" si="1"/>
        <v>3.8854166666666662E-2</v>
      </c>
      <c r="N27" s="16">
        <v>29</v>
      </c>
      <c r="O27" s="15">
        <f t="shared" si="3"/>
        <v>8.3796296296296396E-3</v>
      </c>
      <c r="P27" s="16">
        <v>10</v>
      </c>
      <c r="Q27" s="17">
        <f t="shared" si="2"/>
        <v>1.0497685185185193E-2</v>
      </c>
    </row>
    <row r="28" spans="1:17" x14ac:dyDescent="0.2">
      <c r="A28" s="12">
        <v>27</v>
      </c>
      <c r="B28" s="12"/>
      <c r="C28" s="22">
        <v>64</v>
      </c>
      <c r="D28" s="20" t="s">
        <v>70</v>
      </c>
      <c r="E28" s="24">
        <v>1967</v>
      </c>
      <c r="F28" s="25" t="s">
        <v>21</v>
      </c>
      <c r="G28" s="28" t="s">
        <v>29</v>
      </c>
      <c r="H28" s="13">
        <v>7.0486111111111105E-3</v>
      </c>
      <c r="I28" s="13">
        <v>4.6481481481481485E-2</v>
      </c>
      <c r="J28" s="14">
        <v>5.5300925925925927E-2</v>
      </c>
      <c r="K28" s="15">
        <f t="shared" si="0"/>
        <v>7.0486111111111105E-3</v>
      </c>
      <c r="L28" s="16">
        <v>42</v>
      </c>
      <c r="M28" s="15">
        <f t="shared" si="1"/>
        <v>3.9432870370370375E-2</v>
      </c>
      <c r="N28" s="16">
        <v>33</v>
      </c>
      <c r="O28" s="15">
        <f t="shared" si="3"/>
        <v>8.8194444444444423E-3</v>
      </c>
      <c r="P28" s="16">
        <v>20</v>
      </c>
      <c r="Q28" s="17">
        <f t="shared" si="2"/>
        <v>1.1087962962962966E-2</v>
      </c>
    </row>
    <row r="29" spans="1:17" x14ac:dyDescent="0.2">
      <c r="A29" s="12">
        <v>28</v>
      </c>
      <c r="B29" s="12"/>
      <c r="C29" s="22">
        <v>33</v>
      </c>
      <c r="D29" s="20" t="s">
        <v>71</v>
      </c>
      <c r="E29" s="24">
        <v>1959</v>
      </c>
      <c r="F29" s="27" t="s">
        <v>16</v>
      </c>
      <c r="G29" s="28" t="s">
        <v>42</v>
      </c>
      <c r="H29" s="13">
        <v>7.8009259259259256E-3</v>
      </c>
      <c r="I29" s="13">
        <v>4.5138888888888888E-2</v>
      </c>
      <c r="J29" s="14">
        <v>5.5312500000000001E-2</v>
      </c>
      <c r="K29" s="15">
        <f t="shared" si="0"/>
        <v>7.8009259259259256E-3</v>
      </c>
      <c r="L29" s="16">
        <v>56</v>
      </c>
      <c r="M29" s="15">
        <f t="shared" si="1"/>
        <v>3.7337962962962962E-2</v>
      </c>
      <c r="N29" s="16">
        <v>23</v>
      </c>
      <c r="O29" s="15">
        <f t="shared" si="3"/>
        <v>1.0173611111111112E-2</v>
      </c>
      <c r="P29" s="16">
        <v>34</v>
      </c>
      <c r="Q29" s="17">
        <f t="shared" si="2"/>
        <v>1.109953703703704E-2</v>
      </c>
    </row>
    <row r="30" spans="1:17" x14ac:dyDescent="0.2">
      <c r="A30" s="12">
        <v>29</v>
      </c>
      <c r="B30" s="12"/>
      <c r="C30" s="22">
        <v>38</v>
      </c>
      <c r="D30" s="20" t="s">
        <v>72</v>
      </c>
      <c r="E30" s="24">
        <v>1989</v>
      </c>
      <c r="F30" s="27" t="s">
        <v>31</v>
      </c>
      <c r="G30" s="28" t="s">
        <v>73</v>
      </c>
      <c r="H30" s="13">
        <v>7.2337962962962963E-3</v>
      </c>
      <c r="I30" s="13">
        <v>4.5902777777777772E-2</v>
      </c>
      <c r="J30" s="14">
        <v>5.5405092592592596E-2</v>
      </c>
      <c r="K30" s="15">
        <f t="shared" si="0"/>
        <v>7.2337962962962963E-3</v>
      </c>
      <c r="L30" s="16">
        <v>44</v>
      </c>
      <c r="M30" s="15">
        <f t="shared" si="1"/>
        <v>3.8668981481481478E-2</v>
      </c>
      <c r="N30" s="16">
        <v>27</v>
      </c>
      <c r="O30" s="15">
        <f t="shared" si="3"/>
        <v>9.5023148148148245E-3</v>
      </c>
      <c r="P30" s="16">
        <v>25</v>
      </c>
      <c r="Q30" s="17">
        <f t="shared" si="2"/>
        <v>1.1192129629629635E-2</v>
      </c>
    </row>
    <row r="31" spans="1:17" x14ac:dyDescent="0.2">
      <c r="A31" s="12">
        <v>30</v>
      </c>
      <c r="C31" s="31">
        <v>9</v>
      </c>
      <c r="D31" s="20" t="s">
        <v>74</v>
      </c>
      <c r="E31" s="24">
        <v>1978</v>
      </c>
      <c r="F31" s="29" t="s">
        <v>21</v>
      </c>
      <c r="G31" s="26" t="s">
        <v>38</v>
      </c>
      <c r="H31" s="13">
        <v>6.4120370370370364E-3</v>
      </c>
      <c r="I31" s="32">
        <v>4.5289351851851851E-2</v>
      </c>
      <c r="J31" s="32">
        <v>5.5543981481481486E-2</v>
      </c>
      <c r="K31" s="15">
        <f t="shared" si="0"/>
        <v>6.4120370370370364E-3</v>
      </c>
      <c r="L31" s="16">
        <v>32</v>
      </c>
      <c r="M31" s="15">
        <f t="shared" si="1"/>
        <v>3.8877314814814816E-2</v>
      </c>
      <c r="N31" s="16">
        <v>30</v>
      </c>
      <c r="O31" s="15">
        <f t="shared" si="3"/>
        <v>1.0254629629629634E-2</v>
      </c>
      <c r="P31" s="16">
        <v>38</v>
      </c>
      <c r="Q31" s="17">
        <f t="shared" si="2"/>
        <v>1.1331018518518525E-2</v>
      </c>
    </row>
    <row r="32" spans="1:17" x14ac:dyDescent="0.2">
      <c r="A32" s="12">
        <v>31</v>
      </c>
      <c r="B32" s="12"/>
      <c r="C32" s="22">
        <v>31</v>
      </c>
      <c r="D32" s="20" t="s">
        <v>75</v>
      </c>
      <c r="E32" s="24">
        <v>1975</v>
      </c>
      <c r="F32" s="25" t="s">
        <v>21</v>
      </c>
      <c r="G32" s="26" t="s">
        <v>76</v>
      </c>
      <c r="H32" s="13">
        <v>5.2546296296296299E-3</v>
      </c>
      <c r="I32" s="13">
        <v>4.5462962962962962E-2</v>
      </c>
      <c r="J32" s="14">
        <v>5.5601851851851847E-2</v>
      </c>
      <c r="K32" s="15">
        <f t="shared" si="0"/>
        <v>5.2546296296296299E-3</v>
      </c>
      <c r="L32" s="16">
        <v>10</v>
      </c>
      <c r="M32" s="15">
        <f t="shared" si="1"/>
        <v>4.0208333333333332E-2</v>
      </c>
      <c r="N32" s="16">
        <v>36</v>
      </c>
      <c r="O32" s="15">
        <f t="shared" si="3"/>
        <v>1.0138888888888885E-2</v>
      </c>
      <c r="P32" s="16">
        <v>33</v>
      </c>
      <c r="Q32" s="17">
        <f t="shared" si="2"/>
        <v>1.1388888888888886E-2</v>
      </c>
    </row>
    <row r="33" spans="1:17" x14ac:dyDescent="0.2">
      <c r="A33" s="12">
        <v>32</v>
      </c>
      <c r="C33" s="31">
        <v>36</v>
      </c>
      <c r="D33" s="20" t="s">
        <v>77</v>
      </c>
      <c r="E33" s="24">
        <v>1997</v>
      </c>
      <c r="F33" s="29" t="s">
        <v>21</v>
      </c>
      <c r="G33" s="26" t="s">
        <v>68</v>
      </c>
      <c r="H33" s="13">
        <v>6.851851851851852E-3</v>
      </c>
      <c r="I33" s="32">
        <v>4.5324074074074072E-2</v>
      </c>
      <c r="J33" s="32">
        <v>5.5648148148148148E-2</v>
      </c>
      <c r="K33" s="15">
        <f t="shared" si="0"/>
        <v>6.851851851851852E-3</v>
      </c>
      <c r="L33" s="16">
        <v>37</v>
      </c>
      <c r="M33" s="15">
        <f t="shared" si="1"/>
        <v>3.847222222222222E-2</v>
      </c>
      <c r="N33" s="16">
        <v>25</v>
      </c>
      <c r="O33" s="15">
        <f t="shared" si="3"/>
        <v>1.0324074074074076E-2</v>
      </c>
      <c r="P33" s="16">
        <v>40</v>
      </c>
      <c r="Q33" s="17">
        <f t="shared" si="2"/>
        <v>1.1435185185185187E-2</v>
      </c>
    </row>
    <row r="34" spans="1:17" x14ac:dyDescent="0.2">
      <c r="A34" s="12">
        <v>33</v>
      </c>
      <c r="B34" s="12"/>
      <c r="C34" s="22">
        <v>8</v>
      </c>
      <c r="D34" s="20" t="s">
        <v>78</v>
      </c>
      <c r="E34" s="24">
        <v>1988</v>
      </c>
      <c r="F34" s="29" t="s">
        <v>21</v>
      </c>
      <c r="G34" s="26" t="s">
        <v>68</v>
      </c>
      <c r="H34" s="13">
        <v>6.3888888888888884E-3</v>
      </c>
      <c r="I34" s="13">
        <v>4.5729166666666661E-2</v>
      </c>
      <c r="J34" s="14">
        <v>5.6099537037037038E-2</v>
      </c>
      <c r="K34" s="15">
        <f t="shared" ref="K34:K60" si="4">IF(H34=0," ",H34)</f>
        <v>6.3888888888888884E-3</v>
      </c>
      <c r="L34" s="16">
        <v>30</v>
      </c>
      <c r="M34" s="15">
        <f t="shared" ref="M34:M60" si="5">IF(OR(H34=0,I34=0)," ", I34-H34)</f>
        <v>3.9340277777777773E-2</v>
      </c>
      <c r="N34" s="16">
        <v>32</v>
      </c>
      <c r="O34" s="15">
        <f t="shared" si="3"/>
        <v>1.0370370370370377E-2</v>
      </c>
      <c r="P34" s="16">
        <v>41</v>
      </c>
      <c r="Q34" s="17">
        <f t="shared" ref="Q34:Q65" si="6">IF(J34="","",J34-$J$2)</f>
        <v>1.1886574074074077E-2</v>
      </c>
    </row>
    <row r="35" spans="1:17" x14ac:dyDescent="0.2">
      <c r="A35" s="12">
        <v>34</v>
      </c>
      <c r="C35" s="31">
        <v>49</v>
      </c>
      <c r="D35" s="20" t="s">
        <v>79</v>
      </c>
      <c r="E35" s="24">
        <v>1989</v>
      </c>
      <c r="F35" s="29" t="s">
        <v>21</v>
      </c>
      <c r="G35" t="s">
        <v>38</v>
      </c>
      <c r="H35" s="13">
        <v>6.2037037037037043E-3</v>
      </c>
      <c r="I35" s="32">
        <v>4.7106481481481478E-2</v>
      </c>
      <c r="J35" s="32">
        <v>5.6111111111111112E-2</v>
      </c>
      <c r="K35" s="15">
        <f t="shared" si="4"/>
        <v>6.2037037037037043E-3</v>
      </c>
      <c r="L35" s="16">
        <v>26</v>
      </c>
      <c r="M35" s="15">
        <f t="shared" si="5"/>
        <v>4.0902777777777774E-2</v>
      </c>
      <c r="N35" s="16">
        <v>37</v>
      </c>
      <c r="O35" s="15">
        <f t="shared" si="3"/>
        <v>9.0046296296296333E-3</v>
      </c>
      <c r="P35" s="16">
        <v>22</v>
      </c>
      <c r="Q35" s="17">
        <f t="shared" si="6"/>
        <v>1.1898148148148151E-2</v>
      </c>
    </row>
    <row r="36" spans="1:17" x14ac:dyDescent="0.2">
      <c r="A36" s="12">
        <v>35</v>
      </c>
      <c r="B36" s="12"/>
      <c r="C36" s="22">
        <v>56</v>
      </c>
      <c r="D36" s="20" t="s">
        <v>80</v>
      </c>
      <c r="E36" s="24">
        <v>1981</v>
      </c>
      <c r="F36" s="27" t="s">
        <v>21</v>
      </c>
      <c r="G36" s="28" t="s">
        <v>81</v>
      </c>
      <c r="H36" s="13">
        <v>8.611111111111111E-3</v>
      </c>
      <c r="I36" s="13">
        <v>4.5891203703703705E-2</v>
      </c>
      <c r="J36" s="14">
        <v>5.6111111111111112E-2</v>
      </c>
      <c r="K36" s="15">
        <f t="shared" si="4"/>
        <v>8.611111111111111E-3</v>
      </c>
      <c r="L36" s="16">
        <v>59</v>
      </c>
      <c r="M36" s="15">
        <f t="shared" si="5"/>
        <v>3.7280092592592594E-2</v>
      </c>
      <c r="N36" s="16">
        <v>21</v>
      </c>
      <c r="O36" s="15">
        <f t="shared" si="3"/>
        <v>1.0219907407407407E-2</v>
      </c>
      <c r="P36" s="16">
        <v>37</v>
      </c>
      <c r="Q36" s="17">
        <f t="shared" si="6"/>
        <v>1.1898148148148151E-2</v>
      </c>
    </row>
    <row r="37" spans="1:17" x14ac:dyDescent="0.2">
      <c r="A37" s="12">
        <v>36</v>
      </c>
      <c r="B37" s="12"/>
      <c r="C37" s="23">
        <v>10</v>
      </c>
      <c r="D37" s="20" t="s">
        <v>82</v>
      </c>
      <c r="E37" s="30" t="s">
        <v>83</v>
      </c>
      <c r="F37" s="29" t="s">
        <v>21</v>
      </c>
      <c r="G37" s="21" t="s">
        <v>68</v>
      </c>
      <c r="H37" s="13">
        <v>6.0879629629629643E-3</v>
      </c>
      <c r="I37" s="13">
        <v>4.5659722222222227E-2</v>
      </c>
      <c r="J37" s="14">
        <v>5.6712962962962965E-2</v>
      </c>
      <c r="K37" s="15">
        <f t="shared" si="4"/>
        <v>6.0879629629629643E-3</v>
      </c>
      <c r="L37" s="16">
        <v>20</v>
      </c>
      <c r="M37" s="15">
        <f t="shared" si="5"/>
        <v>3.9571759259259265E-2</v>
      </c>
      <c r="N37" s="16">
        <v>34</v>
      </c>
      <c r="O37" s="15">
        <f t="shared" ref="O37:O68" si="7">IF(I37=0," ", J37-I37)</f>
        <v>1.1053240740740738E-2</v>
      </c>
      <c r="P37" s="16">
        <v>47</v>
      </c>
      <c r="Q37" s="17">
        <f t="shared" si="6"/>
        <v>1.2500000000000004E-2</v>
      </c>
    </row>
    <row r="38" spans="1:17" x14ac:dyDescent="0.2">
      <c r="A38" s="12">
        <v>37</v>
      </c>
      <c r="B38" s="12"/>
      <c r="C38" s="22">
        <v>48</v>
      </c>
      <c r="D38" s="20" t="s">
        <v>84</v>
      </c>
      <c r="E38" s="24">
        <v>2000</v>
      </c>
      <c r="F38" s="27" t="s">
        <v>31</v>
      </c>
      <c r="G38" s="28" t="s">
        <v>60</v>
      </c>
      <c r="H38" s="13">
        <v>3.9236111111111112E-3</v>
      </c>
      <c r="I38" s="13">
        <v>4.7870370370370369E-2</v>
      </c>
      <c r="J38" s="14">
        <v>5.7430555555555561E-2</v>
      </c>
      <c r="K38" s="15">
        <f t="shared" si="4"/>
        <v>3.9236111111111112E-3</v>
      </c>
      <c r="L38" s="16">
        <v>1</v>
      </c>
      <c r="M38" s="15">
        <f t="shared" si="5"/>
        <v>4.3946759259259255E-2</v>
      </c>
      <c r="N38" s="16">
        <v>45</v>
      </c>
      <c r="O38" s="15">
        <f t="shared" si="7"/>
        <v>9.5601851851851924E-3</v>
      </c>
      <c r="P38" s="16">
        <v>28</v>
      </c>
      <c r="Q38" s="17">
        <f t="shared" si="6"/>
        <v>1.32175925925926E-2</v>
      </c>
    </row>
    <row r="39" spans="1:17" x14ac:dyDescent="0.2">
      <c r="A39" s="12">
        <v>39</v>
      </c>
      <c r="B39" s="12"/>
      <c r="C39" s="23">
        <v>14</v>
      </c>
      <c r="D39" s="20" t="s">
        <v>85</v>
      </c>
      <c r="E39" s="30" t="s">
        <v>86</v>
      </c>
      <c r="F39" s="29" t="s">
        <v>21</v>
      </c>
      <c r="G39" s="21" t="s">
        <v>66</v>
      </c>
      <c r="H39" s="13">
        <v>7.7083333333333335E-3</v>
      </c>
      <c r="I39" s="13">
        <v>4.988425925925926E-2</v>
      </c>
      <c r="J39" s="14">
        <v>5.8437500000000003E-2</v>
      </c>
      <c r="K39" s="15">
        <f t="shared" si="4"/>
        <v>7.7083333333333335E-3</v>
      </c>
      <c r="L39" s="16">
        <v>53</v>
      </c>
      <c r="M39" s="15">
        <f t="shared" si="5"/>
        <v>4.2175925925925929E-2</v>
      </c>
      <c r="N39" s="16">
        <v>41</v>
      </c>
      <c r="O39" s="15">
        <f t="shared" si="7"/>
        <v>8.5532407407407432E-3</v>
      </c>
      <c r="P39" s="16">
        <v>15</v>
      </c>
      <c r="Q39" s="17">
        <f t="shared" si="6"/>
        <v>1.4224537037037042E-2</v>
      </c>
    </row>
    <row r="40" spans="1:17" x14ac:dyDescent="0.2">
      <c r="A40" s="12">
        <v>40</v>
      </c>
      <c r="B40" s="12"/>
      <c r="C40" s="22">
        <v>39</v>
      </c>
      <c r="D40" s="20" t="s">
        <v>87</v>
      </c>
      <c r="E40" s="24">
        <v>1991</v>
      </c>
      <c r="F40" s="27" t="s">
        <v>21</v>
      </c>
      <c r="G40" s="28" t="s">
        <v>66</v>
      </c>
      <c r="H40" s="13">
        <v>5.6944444444444438E-3</v>
      </c>
      <c r="I40" s="13">
        <v>4.7939814814814817E-2</v>
      </c>
      <c r="J40" s="14">
        <v>5.8472222222222224E-2</v>
      </c>
      <c r="K40" s="15">
        <f t="shared" si="4"/>
        <v>5.6944444444444438E-3</v>
      </c>
      <c r="L40" s="16">
        <v>15</v>
      </c>
      <c r="M40" s="15">
        <f t="shared" si="5"/>
        <v>4.2245370370370371E-2</v>
      </c>
      <c r="N40" s="16">
        <v>42</v>
      </c>
      <c r="O40" s="15">
        <f t="shared" si="7"/>
        <v>1.0532407407407407E-2</v>
      </c>
      <c r="P40" s="16">
        <v>43</v>
      </c>
      <c r="Q40" s="17">
        <f t="shared" si="6"/>
        <v>1.4259259259259263E-2</v>
      </c>
    </row>
    <row r="41" spans="1:17" x14ac:dyDescent="0.2">
      <c r="A41" s="12">
        <v>41</v>
      </c>
      <c r="C41" s="31">
        <v>20</v>
      </c>
      <c r="D41" s="20" t="s">
        <v>88</v>
      </c>
      <c r="E41" s="24">
        <v>1988</v>
      </c>
      <c r="F41" s="29" t="s">
        <v>21</v>
      </c>
      <c r="G41" s="26" t="s">
        <v>73</v>
      </c>
      <c r="H41" s="13">
        <v>6.4004629629629628E-3</v>
      </c>
      <c r="I41" s="32">
        <v>5.0115740740740738E-2</v>
      </c>
      <c r="J41" s="32">
        <v>5.8784722222222224E-2</v>
      </c>
      <c r="K41" s="15">
        <f t="shared" si="4"/>
        <v>6.4004629629629628E-3</v>
      </c>
      <c r="L41" s="16">
        <v>31</v>
      </c>
      <c r="M41" s="15">
        <f t="shared" si="5"/>
        <v>4.3715277777777777E-2</v>
      </c>
      <c r="N41" s="16">
        <v>44</v>
      </c>
      <c r="O41" s="15">
        <f t="shared" si="7"/>
        <v>8.6689814814814858E-3</v>
      </c>
      <c r="P41" s="16">
        <v>19</v>
      </c>
      <c r="Q41" s="17">
        <f t="shared" si="6"/>
        <v>1.4571759259259263E-2</v>
      </c>
    </row>
    <row r="42" spans="1:17" x14ac:dyDescent="0.2">
      <c r="A42" s="12">
        <v>42</v>
      </c>
      <c r="C42" s="31">
        <v>44</v>
      </c>
      <c r="D42" s="20" t="s">
        <v>89</v>
      </c>
      <c r="F42" s="29" t="s">
        <v>21</v>
      </c>
      <c r="G42" t="s">
        <v>32</v>
      </c>
      <c r="H42" s="13">
        <v>6.9097222222222225E-3</v>
      </c>
      <c r="I42" s="32">
        <v>4.8344907407407406E-2</v>
      </c>
      <c r="J42" s="32">
        <v>5.9027777777777783E-2</v>
      </c>
      <c r="K42" s="15">
        <f t="shared" si="4"/>
        <v>6.9097222222222225E-3</v>
      </c>
      <c r="L42" s="16">
        <v>39</v>
      </c>
      <c r="M42" s="15">
        <f t="shared" si="5"/>
        <v>4.1435185185185186E-2</v>
      </c>
      <c r="N42" s="16">
        <v>39</v>
      </c>
      <c r="O42" s="15">
        <f t="shared" si="7"/>
        <v>1.0682870370370377E-2</v>
      </c>
      <c r="P42" s="16">
        <v>44</v>
      </c>
      <c r="Q42" s="17">
        <f t="shared" si="6"/>
        <v>1.4814814814814822E-2</v>
      </c>
    </row>
    <row r="43" spans="1:17" x14ac:dyDescent="0.2">
      <c r="A43" s="12">
        <v>43</v>
      </c>
      <c r="B43" s="18"/>
      <c r="C43" s="22">
        <v>45</v>
      </c>
      <c r="D43" s="20" t="s">
        <v>90</v>
      </c>
      <c r="E43" s="24">
        <v>1974</v>
      </c>
      <c r="F43" s="27" t="s">
        <v>21</v>
      </c>
      <c r="G43" s="28" t="s">
        <v>32</v>
      </c>
      <c r="H43" s="13">
        <v>7.951388888888888E-3</v>
      </c>
      <c r="I43" s="13">
        <v>4.7986111111111111E-2</v>
      </c>
      <c r="J43" s="14">
        <v>5.9027777777777783E-2</v>
      </c>
      <c r="K43" s="15">
        <f t="shared" si="4"/>
        <v>7.951388888888888E-3</v>
      </c>
      <c r="L43" s="16">
        <v>58</v>
      </c>
      <c r="M43" s="15">
        <f t="shared" si="5"/>
        <v>4.0034722222222222E-2</v>
      </c>
      <c r="N43" s="16">
        <v>35</v>
      </c>
      <c r="O43" s="15">
        <f t="shared" si="7"/>
        <v>1.1041666666666672E-2</v>
      </c>
      <c r="P43" s="16">
        <v>46</v>
      </c>
      <c r="Q43" s="17">
        <f t="shared" si="6"/>
        <v>1.4814814814814822E-2</v>
      </c>
    </row>
    <row r="44" spans="1:17" x14ac:dyDescent="0.2">
      <c r="A44" s="12">
        <v>44</v>
      </c>
      <c r="B44" s="12"/>
      <c r="C44" s="22">
        <v>50</v>
      </c>
      <c r="D44" s="20" t="s">
        <v>91</v>
      </c>
      <c r="E44" s="24">
        <v>1982</v>
      </c>
      <c r="F44" s="27" t="s">
        <v>21</v>
      </c>
      <c r="G44" s="28" t="s">
        <v>68</v>
      </c>
      <c r="H44" s="13">
        <v>7.7314814814814815E-3</v>
      </c>
      <c r="I44" s="13">
        <v>4.9733796296296297E-2</v>
      </c>
      <c r="J44" s="14">
        <v>5.9282407407407402E-2</v>
      </c>
      <c r="K44" s="15">
        <f t="shared" si="4"/>
        <v>7.7314814814814815E-3</v>
      </c>
      <c r="L44" s="16">
        <v>54</v>
      </c>
      <c r="M44" s="15">
        <f t="shared" si="5"/>
        <v>4.2002314814814812E-2</v>
      </c>
      <c r="N44" s="16">
        <v>40</v>
      </c>
      <c r="O44" s="15">
        <f t="shared" si="7"/>
        <v>9.5486111111111049E-3</v>
      </c>
      <c r="P44" s="16">
        <v>27</v>
      </c>
      <c r="Q44" s="17">
        <f t="shared" si="6"/>
        <v>1.5069444444444441E-2</v>
      </c>
    </row>
    <row r="45" spans="1:17" x14ac:dyDescent="0.2">
      <c r="A45" s="12">
        <v>45</v>
      </c>
      <c r="B45" s="12"/>
      <c r="C45" s="23">
        <v>5</v>
      </c>
      <c r="D45" s="20" t="s">
        <v>92</v>
      </c>
      <c r="E45" s="30" t="s">
        <v>93</v>
      </c>
      <c r="F45" s="29" t="s">
        <v>21</v>
      </c>
      <c r="G45" s="21" t="s">
        <v>94</v>
      </c>
      <c r="H45" s="13">
        <v>7.8703703703703713E-3</v>
      </c>
      <c r="I45" s="13">
        <v>4.8888888888888891E-2</v>
      </c>
      <c r="J45" s="14">
        <v>5.9803240740740747E-2</v>
      </c>
      <c r="K45" s="15">
        <f t="shared" si="4"/>
        <v>7.8703703703703713E-3</v>
      </c>
      <c r="L45" s="16">
        <v>57</v>
      </c>
      <c r="M45" s="15">
        <f t="shared" si="5"/>
        <v>4.1018518518518524E-2</v>
      </c>
      <c r="N45" s="16">
        <v>38</v>
      </c>
      <c r="O45" s="15">
        <f t="shared" si="7"/>
        <v>1.0914351851851856E-2</v>
      </c>
      <c r="P45" s="16">
        <v>45</v>
      </c>
      <c r="Q45" s="17">
        <f t="shared" si="6"/>
        <v>1.5590277777777786E-2</v>
      </c>
    </row>
    <row r="46" spans="1:17" x14ac:dyDescent="0.2">
      <c r="A46" s="12">
        <v>46</v>
      </c>
      <c r="B46" s="12"/>
      <c r="C46" s="23">
        <v>63</v>
      </c>
      <c r="D46" s="20" t="s">
        <v>95</v>
      </c>
      <c r="E46" s="30" t="s">
        <v>96</v>
      </c>
      <c r="F46" s="29" t="s">
        <v>21</v>
      </c>
      <c r="G46" s="21" t="s">
        <v>97</v>
      </c>
      <c r="H46" s="13">
        <v>4.4560185185185189E-3</v>
      </c>
      <c r="I46" s="13">
        <v>5.0358796296296297E-2</v>
      </c>
      <c r="J46" s="14">
        <v>6.0752314814814821E-2</v>
      </c>
      <c r="K46" s="15">
        <f t="shared" si="4"/>
        <v>4.4560185185185189E-3</v>
      </c>
      <c r="L46" s="16">
        <v>3</v>
      </c>
      <c r="M46" s="15">
        <f t="shared" si="5"/>
        <v>4.5902777777777778E-2</v>
      </c>
      <c r="N46" s="16">
        <v>48</v>
      </c>
      <c r="O46" s="15">
        <f t="shared" si="7"/>
        <v>1.0393518518518524E-2</v>
      </c>
      <c r="P46" s="16">
        <v>42</v>
      </c>
      <c r="Q46" s="17">
        <f t="shared" si="6"/>
        <v>1.6539351851851861E-2</v>
      </c>
    </row>
    <row r="47" spans="1:17" x14ac:dyDescent="0.2">
      <c r="A47" s="12">
        <v>47</v>
      </c>
      <c r="B47" s="12"/>
      <c r="C47" s="22">
        <v>21</v>
      </c>
      <c r="D47" s="19" t="s">
        <v>98</v>
      </c>
      <c r="E47" s="24">
        <v>1986</v>
      </c>
      <c r="F47" s="25" t="s">
        <v>21</v>
      </c>
      <c r="G47" s="26" t="s">
        <v>68</v>
      </c>
      <c r="H47" s="13">
        <v>7.2800925925925915E-3</v>
      </c>
      <c r="I47" s="13">
        <v>5.0578703703703709E-2</v>
      </c>
      <c r="J47" s="14">
        <v>6.0902777777777778E-2</v>
      </c>
      <c r="K47" s="15">
        <f t="shared" si="4"/>
        <v>7.2800925925925915E-3</v>
      </c>
      <c r="L47" s="16">
        <v>45</v>
      </c>
      <c r="M47" s="15">
        <f t="shared" si="5"/>
        <v>4.3298611111111121E-2</v>
      </c>
      <c r="N47" s="16">
        <v>43</v>
      </c>
      <c r="O47" s="15">
        <f t="shared" si="7"/>
        <v>1.0324074074074069E-2</v>
      </c>
      <c r="P47" s="16">
        <v>39</v>
      </c>
      <c r="Q47" s="17">
        <f t="shared" si="6"/>
        <v>1.6689814814814817E-2</v>
      </c>
    </row>
    <row r="48" spans="1:17" x14ac:dyDescent="0.2">
      <c r="A48" s="12">
        <v>48</v>
      </c>
      <c r="B48" s="12"/>
      <c r="C48" s="22">
        <v>25</v>
      </c>
      <c r="D48" s="20" t="s">
        <v>99</v>
      </c>
      <c r="E48" s="24">
        <v>1991</v>
      </c>
      <c r="F48" s="27" t="s">
        <v>31</v>
      </c>
      <c r="G48" s="28" t="s">
        <v>17</v>
      </c>
      <c r="H48" s="13">
        <v>5.0578703703703706E-3</v>
      </c>
      <c r="I48" s="13">
        <v>5.0729166666666665E-2</v>
      </c>
      <c r="J48" s="14">
        <v>6.2037037037037036E-2</v>
      </c>
      <c r="K48" s="15">
        <f t="shared" si="4"/>
        <v>5.0578703703703706E-3</v>
      </c>
      <c r="L48" s="16">
        <v>9</v>
      </c>
      <c r="M48" s="15">
        <f t="shared" si="5"/>
        <v>4.5671296296296293E-2</v>
      </c>
      <c r="N48" s="16">
        <v>47</v>
      </c>
      <c r="O48" s="15">
        <f t="shared" si="7"/>
        <v>1.1307870370370371E-2</v>
      </c>
      <c r="P48" s="16">
        <v>48</v>
      </c>
      <c r="Q48" s="17">
        <f t="shared" si="6"/>
        <v>1.7824074074074076E-2</v>
      </c>
    </row>
    <row r="49" spans="1:17" x14ac:dyDescent="0.2">
      <c r="A49" s="12">
        <v>49</v>
      </c>
      <c r="B49" s="12"/>
      <c r="C49" s="23">
        <v>30</v>
      </c>
      <c r="D49" s="20" t="s">
        <v>100</v>
      </c>
      <c r="E49" s="30" t="s">
        <v>101</v>
      </c>
      <c r="F49" s="29" t="s">
        <v>31</v>
      </c>
      <c r="G49" s="21" t="s">
        <v>76</v>
      </c>
      <c r="H49" s="13">
        <v>7.3842592592592597E-3</v>
      </c>
      <c r="I49" s="13">
        <v>5.2141203703703703E-2</v>
      </c>
      <c r="J49" s="14">
        <v>6.2048611111111117E-2</v>
      </c>
      <c r="K49" s="15">
        <f t="shared" si="4"/>
        <v>7.3842592592592597E-3</v>
      </c>
      <c r="L49" s="16">
        <v>46</v>
      </c>
      <c r="M49" s="15">
        <f t="shared" si="5"/>
        <v>4.4756944444444446E-2</v>
      </c>
      <c r="N49" s="16">
        <v>46</v>
      </c>
      <c r="O49" s="15">
        <f t="shared" si="7"/>
        <v>9.9074074074074134E-3</v>
      </c>
      <c r="P49" s="16">
        <v>32</v>
      </c>
      <c r="Q49" s="17">
        <f t="shared" si="6"/>
        <v>1.7835648148148156E-2</v>
      </c>
    </row>
    <row r="50" spans="1:17" x14ac:dyDescent="0.2">
      <c r="A50" s="12">
        <v>50</v>
      </c>
      <c r="B50" s="12"/>
      <c r="C50" s="22">
        <v>28</v>
      </c>
      <c r="D50" s="20" t="s">
        <v>102</v>
      </c>
      <c r="E50" s="24">
        <v>1986</v>
      </c>
      <c r="F50" s="25" t="s">
        <v>21</v>
      </c>
      <c r="G50" s="28" t="s">
        <v>66</v>
      </c>
      <c r="H50" s="13">
        <v>6.8981481481481489E-3</v>
      </c>
      <c r="I50" s="13">
        <v>5.3981481481481484E-2</v>
      </c>
      <c r="J50" s="14">
        <v>6.6157407407407401E-2</v>
      </c>
      <c r="K50" s="15">
        <f t="shared" si="4"/>
        <v>6.8981481481481489E-3</v>
      </c>
      <c r="L50" s="16">
        <v>38</v>
      </c>
      <c r="M50" s="15">
        <f t="shared" si="5"/>
        <v>4.7083333333333338E-2</v>
      </c>
      <c r="N50" s="16">
        <v>49</v>
      </c>
      <c r="O50" s="15">
        <f t="shared" si="7"/>
        <v>1.2175925925925916E-2</v>
      </c>
      <c r="P50" s="16">
        <v>52</v>
      </c>
      <c r="Q50" s="17">
        <f t="shared" si="6"/>
        <v>2.194444444444444E-2</v>
      </c>
    </row>
    <row r="51" spans="1:17" x14ac:dyDescent="0.2">
      <c r="A51" s="12">
        <v>51</v>
      </c>
      <c r="B51" s="12"/>
      <c r="C51" s="23">
        <v>47</v>
      </c>
      <c r="D51" s="20" t="s">
        <v>103</v>
      </c>
      <c r="E51" s="30" t="s">
        <v>65</v>
      </c>
      <c r="F51" s="29" t="s">
        <v>21</v>
      </c>
      <c r="G51" s="21" t="s">
        <v>68</v>
      </c>
      <c r="H51" s="13">
        <v>7.1990740740740739E-3</v>
      </c>
      <c r="I51" s="13">
        <v>5.5092592592592589E-2</v>
      </c>
      <c r="J51" s="14">
        <v>6.7013888888888887E-2</v>
      </c>
      <c r="K51" s="15">
        <f t="shared" si="4"/>
        <v>7.1990740740740739E-3</v>
      </c>
      <c r="L51" s="16">
        <v>43</v>
      </c>
      <c r="M51" s="15">
        <f t="shared" si="5"/>
        <v>4.7893518518518516E-2</v>
      </c>
      <c r="N51" s="16">
        <v>51</v>
      </c>
      <c r="O51" s="15">
        <f t="shared" si="7"/>
        <v>1.1921296296296298E-2</v>
      </c>
      <c r="P51" s="16">
        <v>50</v>
      </c>
      <c r="Q51" s="17">
        <f t="shared" si="6"/>
        <v>2.2800925925925926E-2</v>
      </c>
    </row>
    <row r="52" spans="1:17" x14ac:dyDescent="0.2">
      <c r="A52" s="12">
        <v>52</v>
      </c>
      <c r="B52" s="12"/>
      <c r="C52" s="23">
        <v>46</v>
      </c>
      <c r="D52" s="20" t="s">
        <v>104</v>
      </c>
      <c r="E52" s="30" t="s">
        <v>59</v>
      </c>
      <c r="F52" s="29" t="s">
        <v>31</v>
      </c>
      <c r="G52" s="21" t="s">
        <v>60</v>
      </c>
      <c r="H52" s="13">
        <v>7.6620370370370366E-3</v>
      </c>
      <c r="I52" s="13">
        <v>5.5752314814814817E-2</v>
      </c>
      <c r="J52" s="14">
        <v>6.7673611111111115E-2</v>
      </c>
      <c r="K52" s="15">
        <f t="shared" si="4"/>
        <v>7.6620370370370366E-3</v>
      </c>
      <c r="L52" s="16">
        <v>51</v>
      </c>
      <c r="M52" s="15">
        <f t="shared" si="5"/>
        <v>4.809027777777778E-2</v>
      </c>
      <c r="N52" s="16">
        <v>52</v>
      </c>
      <c r="O52" s="15">
        <f t="shared" si="7"/>
        <v>1.1921296296296298E-2</v>
      </c>
      <c r="P52" s="16">
        <v>51</v>
      </c>
      <c r="Q52" s="17">
        <f t="shared" si="6"/>
        <v>2.3460648148148154E-2</v>
      </c>
    </row>
    <row r="53" spans="1:17" x14ac:dyDescent="0.2">
      <c r="A53" s="12">
        <v>53</v>
      </c>
      <c r="B53" s="12"/>
      <c r="C53" s="23">
        <v>58</v>
      </c>
      <c r="D53" s="20" t="s">
        <v>105</v>
      </c>
      <c r="E53" s="30" t="s">
        <v>106</v>
      </c>
      <c r="F53" s="29" t="s">
        <v>31</v>
      </c>
      <c r="G53" s="21" t="s">
        <v>66</v>
      </c>
      <c r="H53" s="13">
        <v>7.4884259259259262E-3</v>
      </c>
      <c r="I53" s="13">
        <v>5.7314814814814818E-2</v>
      </c>
      <c r="J53" s="14">
        <v>6.895833333333333E-2</v>
      </c>
      <c r="K53" s="15">
        <f t="shared" si="4"/>
        <v>7.4884259259259262E-3</v>
      </c>
      <c r="L53" s="16">
        <v>48</v>
      </c>
      <c r="M53" s="15">
        <f t="shared" si="5"/>
        <v>4.9826388888888892E-2</v>
      </c>
      <c r="N53" s="16">
        <v>53</v>
      </c>
      <c r="O53" s="15">
        <f t="shared" si="7"/>
        <v>1.1643518518518511E-2</v>
      </c>
      <c r="P53" s="16">
        <v>49</v>
      </c>
      <c r="Q53" s="17">
        <f t="shared" si="6"/>
        <v>2.4745370370370369E-2</v>
      </c>
    </row>
    <row r="54" spans="1:17" x14ac:dyDescent="0.2">
      <c r="A54" s="12">
        <v>54</v>
      </c>
      <c r="C54" s="31">
        <v>29</v>
      </c>
      <c r="D54" s="20" t="s">
        <v>107</v>
      </c>
      <c r="E54" s="24">
        <v>1965</v>
      </c>
      <c r="F54" s="29" t="s">
        <v>16</v>
      </c>
      <c r="G54" t="s">
        <v>108</v>
      </c>
      <c r="H54" s="13">
        <v>7.6851851851851847E-3</v>
      </c>
      <c r="I54" s="32">
        <v>5.5555555555555552E-2</v>
      </c>
      <c r="J54" s="32">
        <v>6.9178240740740735E-2</v>
      </c>
      <c r="K54" s="15">
        <f t="shared" si="4"/>
        <v>7.6851851851851847E-3</v>
      </c>
      <c r="L54" s="16">
        <v>52</v>
      </c>
      <c r="M54" s="15">
        <f t="shared" si="5"/>
        <v>4.7870370370370369E-2</v>
      </c>
      <c r="N54" s="16">
        <v>50</v>
      </c>
      <c r="O54" s="15">
        <f t="shared" si="7"/>
        <v>1.3622685185185182E-2</v>
      </c>
      <c r="P54" s="16">
        <v>53</v>
      </c>
      <c r="Q54" s="17">
        <f t="shared" si="6"/>
        <v>2.4965277777777774E-2</v>
      </c>
    </row>
    <row r="55" spans="1:17" x14ac:dyDescent="0.2">
      <c r="A55" s="12">
        <v>55</v>
      </c>
      <c r="B55" s="12"/>
      <c r="C55" s="22">
        <v>41</v>
      </c>
      <c r="D55" s="20" t="s">
        <v>109</v>
      </c>
      <c r="E55" s="24">
        <v>1977</v>
      </c>
      <c r="F55" s="27" t="s">
        <v>21</v>
      </c>
      <c r="G55" s="28" t="s">
        <v>32</v>
      </c>
      <c r="H55" s="13">
        <v>7.6157407407407415E-3</v>
      </c>
      <c r="I55" s="13">
        <v>6.2037037037037036E-2</v>
      </c>
      <c r="J55" s="14">
        <v>7.6863425925925918E-2</v>
      </c>
      <c r="K55" s="15">
        <f t="shared" si="4"/>
        <v>7.6157407407407415E-3</v>
      </c>
      <c r="L55" s="16">
        <v>50</v>
      </c>
      <c r="M55" s="15">
        <f t="shared" si="5"/>
        <v>5.4421296296296294E-2</v>
      </c>
      <c r="N55" s="16">
        <v>54</v>
      </c>
      <c r="O55" s="15">
        <f t="shared" si="7"/>
        <v>1.4826388888888882E-2</v>
      </c>
      <c r="P55" s="16">
        <v>54</v>
      </c>
      <c r="Q55" s="17">
        <f t="shared" si="6"/>
        <v>3.2650462962962958E-2</v>
      </c>
    </row>
    <row r="56" spans="1:17" x14ac:dyDescent="0.2">
      <c r="A56" s="12">
        <v>56</v>
      </c>
      <c r="B56" s="12"/>
      <c r="C56" s="23">
        <v>52</v>
      </c>
      <c r="D56" s="20" t="s">
        <v>110</v>
      </c>
      <c r="E56" s="30" t="s">
        <v>116</v>
      </c>
      <c r="F56" s="29" t="s">
        <v>31</v>
      </c>
      <c r="G56" s="21" t="s">
        <v>117</v>
      </c>
      <c r="H56" s="13">
        <v>6.0185185185185177E-3</v>
      </c>
      <c r="I56" s="13">
        <v>6.7418981481481483E-2</v>
      </c>
      <c r="J56" s="14">
        <v>7.7615740740740735E-2</v>
      </c>
      <c r="K56" s="15">
        <f t="shared" si="4"/>
        <v>6.0185185185185177E-3</v>
      </c>
      <c r="L56" s="16">
        <v>18</v>
      </c>
      <c r="M56" s="15">
        <f t="shared" si="5"/>
        <v>6.1400462962962962E-2</v>
      </c>
      <c r="N56" s="16">
        <v>55</v>
      </c>
      <c r="O56" s="15">
        <f t="shared" si="7"/>
        <v>1.0196759259259253E-2</v>
      </c>
      <c r="P56" s="16">
        <v>36</v>
      </c>
      <c r="Q56" s="17">
        <f t="shared" si="6"/>
        <v>3.3402777777777774E-2</v>
      </c>
    </row>
    <row r="57" spans="1:17" x14ac:dyDescent="0.2">
      <c r="A57" s="12">
        <v>38</v>
      </c>
      <c r="B57" s="12"/>
      <c r="C57" s="22">
        <v>37</v>
      </c>
      <c r="D57" s="20" t="s">
        <v>111</v>
      </c>
      <c r="E57" s="24">
        <v>1979</v>
      </c>
      <c r="F57" s="27" t="s">
        <v>31</v>
      </c>
      <c r="G57" s="28" t="s">
        <v>32</v>
      </c>
      <c r="H57" s="13">
        <v>7.5925925925925926E-3</v>
      </c>
      <c r="I57" s="13" t="s">
        <v>115</v>
      </c>
      <c r="J57" s="14"/>
      <c r="K57" s="15"/>
      <c r="L57" s="16"/>
      <c r="M57" s="15"/>
      <c r="N57" s="16"/>
      <c r="O57" s="15"/>
      <c r="P57" s="16"/>
      <c r="Q57" s="17"/>
    </row>
    <row r="58" spans="1:17" x14ac:dyDescent="0.2">
      <c r="A58" s="12">
        <v>57</v>
      </c>
      <c r="B58" s="18"/>
      <c r="C58" s="23">
        <v>13</v>
      </c>
      <c r="D58" s="20" t="s">
        <v>112</v>
      </c>
      <c r="E58" s="30" t="s">
        <v>65</v>
      </c>
      <c r="F58" s="29" t="s">
        <v>31</v>
      </c>
      <c r="G58" s="21" t="s">
        <v>68</v>
      </c>
      <c r="H58" s="13">
        <v>6.7476851851851856E-3</v>
      </c>
      <c r="I58" s="13" t="s">
        <v>115</v>
      </c>
      <c r="J58" s="14"/>
      <c r="K58" s="15"/>
      <c r="L58" s="16"/>
      <c r="M58" s="15"/>
      <c r="N58" s="16"/>
      <c r="O58" s="15"/>
      <c r="P58" s="16"/>
      <c r="Q58" s="17"/>
    </row>
    <row r="59" spans="1:17" x14ac:dyDescent="0.2">
      <c r="A59" s="12">
        <v>58</v>
      </c>
      <c r="C59" s="31">
        <v>42</v>
      </c>
      <c r="D59" s="20" t="s">
        <v>113</v>
      </c>
      <c r="E59" s="24">
        <v>1998</v>
      </c>
      <c r="F59" s="29" t="s">
        <v>21</v>
      </c>
      <c r="G59" s="26" t="s">
        <v>68</v>
      </c>
      <c r="H59" s="13">
        <v>6.9791666666666674E-3</v>
      </c>
      <c r="I59" s="13" t="s">
        <v>115</v>
      </c>
      <c r="J59" s="14"/>
      <c r="K59" s="15"/>
      <c r="L59" s="16"/>
      <c r="M59" s="15"/>
      <c r="N59" s="16"/>
      <c r="O59" s="15"/>
      <c r="Q59" s="17"/>
    </row>
    <row r="60" spans="1:17" x14ac:dyDescent="0.2">
      <c r="A60" s="12">
        <v>59</v>
      </c>
      <c r="C60" s="31">
        <v>16</v>
      </c>
      <c r="D60" s="20" t="s">
        <v>114</v>
      </c>
      <c r="E60" s="24">
        <v>1998</v>
      </c>
      <c r="F60" s="29" t="s">
        <v>31</v>
      </c>
      <c r="G60" s="26" t="s">
        <v>68</v>
      </c>
      <c r="H60" s="13">
        <v>7.7546296296296287E-3</v>
      </c>
      <c r="I60" s="13" t="s">
        <v>115</v>
      </c>
      <c r="K60" s="15"/>
      <c r="L60" s="16"/>
      <c r="M60" s="15"/>
      <c r="N60" s="16"/>
      <c r="O60" s="15"/>
      <c r="Q60" s="17"/>
    </row>
    <row r="61" spans="1:17" x14ac:dyDescent="0.2">
      <c r="A61" s="12">
        <v>60</v>
      </c>
      <c r="O61" s="15" t="str">
        <f t="shared" si="7"/>
        <v xml:space="preserve"> </v>
      </c>
      <c r="Q61" s="17" t="str">
        <f t="shared" si="6"/>
        <v/>
      </c>
    </row>
    <row r="62" spans="1:17" x14ac:dyDescent="0.2">
      <c r="A62" s="12">
        <v>61</v>
      </c>
      <c r="O62" s="15" t="str">
        <f t="shared" si="7"/>
        <v xml:space="preserve"> </v>
      </c>
      <c r="Q62" s="17" t="str">
        <f t="shared" si="6"/>
        <v/>
      </c>
    </row>
    <row r="63" spans="1:17" x14ac:dyDescent="0.2">
      <c r="A63" s="12">
        <v>62</v>
      </c>
      <c r="O63" s="15" t="str">
        <f t="shared" si="7"/>
        <v xml:space="preserve"> </v>
      </c>
      <c r="Q63" s="17" t="str">
        <f t="shared" si="6"/>
        <v/>
      </c>
    </row>
    <row r="64" spans="1:17" x14ac:dyDescent="0.2">
      <c r="A64" s="12">
        <v>63</v>
      </c>
      <c r="O64" s="15" t="str">
        <f t="shared" si="7"/>
        <v xml:space="preserve"> </v>
      </c>
      <c r="Q64" s="17" t="str">
        <f t="shared" si="6"/>
        <v/>
      </c>
    </row>
    <row r="65" spans="1:17" x14ac:dyDescent="0.2">
      <c r="A65" s="12">
        <v>64</v>
      </c>
      <c r="O65" s="15" t="str">
        <f t="shared" si="7"/>
        <v xml:space="preserve"> </v>
      </c>
      <c r="Q65" s="17" t="str">
        <f t="shared" si="6"/>
        <v/>
      </c>
    </row>
    <row r="66" spans="1:17" x14ac:dyDescent="0.2">
      <c r="A66" s="12">
        <v>65</v>
      </c>
      <c r="O66" s="15" t="str">
        <f t="shared" si="7"/>
        <v xml:space="preserve"> </v>
      </c>
      <c r="Q66" s="17" t="str">
        <f t="shared" ref="Q66:Q83" si="8">IF(J66="","",J66-$J$2)</f>
        <v/>
      </c>
    </row>
    <row r="67" spans="1:17" x14ac:dyDescent="0.2">
      <c r="A67" s="12">
        <v>66</v>
      </c>
      <c r="O67" s="15" t="str">
        <f t="shared" si="7"/>
        <v xml:space="preserve"> </v>
      </c>
      <c r="Q67" s="17" t="str">
        <f t="shared" si="8"/>
        <v/>
      </c>
    </row>
    <row r="68" spans="1:17" x14ac:dyDescent="0.2">
      <c r="A68" s="12">
        <v>67</v>
      </c>
      <c r="O68" s="15" t="str">
        <f t="shared" si="7"/>
        <v xml:space="preserve"> </v>
      </c>
      <c r="Q68" s="17" t="str">
        <f t="shared" si="8"/>
        <v/>
      </c>
    </row>
    <row r="69" spans="1:17" x14ac:dyDescent="0.2">
      <c r="A69" s="12">
        <v>68</v>
      </c>
      <c r="O69" s="15" t="str">
        <f t="shared" ref="O69:O78" si="9">IF(I69=0," ", J69-I69)</f>
        <v xml:space="preserve"> </v>
      </c>
      <c r="Q69" s="17" t="str">
        <f t="shared" si="8"/>
        <v/>
      </c>
    </row>
    <row r="70" spans="1:17" x14ac:dyDescent="0.2">
      <c r="A70" s="12">
        <v>69</v>
      </c>
      <c r="O70" s="15" t="str">
        <f t="shared" si="9"/>
        <v xml:space="preserve"> </v>
      </c>
      <c r="Q70" s="17" t="str">
        <f t="shared" si="8"/>
        <v/>
      </c>
    </row>
    <row r="71" spans="1:17" x14ac:dyDescent="0.2">
      <c r="A71" s="12">
        <v>70</v>
      </c>
      <c r="O71" s="15" t="str">
        <f t="shared" si="9"/>
        <v xml:space="preserve"> </v>
      </c>
      <c r="Q71" s="17" t="str">
        <f t="shared" si="8"/>
        <v/>
      </c>
    </row>
    <row r="72" spans="1:17" x14ac:dyDescent="0.2">
      <c r="A72" s="12">
        <v>71</v>
      </c>
      <c r="O72" s="15" t="str">
        <f t="shared" si="9"/>
        <v xml:space="preserve"> </v>
      </c>
      <c r="Q72" s="17" t="str">
        <f t="shared" si="8"/>
        <v/>
      </c>
    </row>
    <row r="73" spans="1:17" x14ac:dyDescent="0.2">
      <c r="A73" s="12">
        <v>72</v>
      </c>
      <c r="O73" s="15" t="str">
        <f t="shared" si="9"/>
        <v xml:space="preserve"> </v>
      </c>
      <c r="Q73" s="17" t="str">
        <f t="shared" si="8"/>
        <v/>
      </c>
    </row>
    <row r="74" spans="1:17" x14ac:dyDescent="0.2">
      <c r="A74" s="12">
        <v>73</v>
      </c>
      <c r="O74" s="15" t="str">
        <f t="shared" si="9"/>
        <v xml:space="preserve"> </v>
      </c>
      <c r="Q74" s="17" t="str">
        <f t="shared" si="8"/>
        <v/>
      </c>
    </row>
    <row r="75" spans="1:17" x14ac:dyDescent="0.2">
      <c r="A75" s="12">
        <v>74</v>
      </c>
      <c r="O75" s="15" t="str">
        <f t="shared" si="9"/>
        <v xml:space="preserve"> </v>
      </c>
      <c r="Q75" s="17" t="str">
        <f t="shared" si="8"/>
        <v/>
      </c>
    </row>
    <row r="76" spans="1:17" x14ac:dyDescent="0.2">
      <c r="O76" s="15" t="str">
        <f t="shared" si="9"/>
        <v xml:space="preserve"> </v>
      </c>
      <c r="Q76" s="17" t="str">
        <f t="shared" si="8"/>
        <v/>
      </c>
    </row>
    <row r="77" spans="1:17" x14ac:dyDescent="0.2">
      <c r="O77" s="15" t="str">
        <f t="shared" si="9"/>
        <v xml:space="preserve"> </v>
      </c>
      <c r="Q77" s="17" t="str">
        <f t="shared" si="8"/>
        <v/>
      </c>
    </row>
    <row r="78" spans="1:17" x14ac:dyDescent="0.2">
      <c r="O78" s="15" t="str">
        <f t="shared" si="9"/>
        <v xml:space="preserve"> </v>
      </c>
      <c r="Q78" s="17" t="str">
        <f t="shared" si="8"/>
        <v/>
      </c>
    </row>
    <row r="79" spans="1:17" x14ac:dyDescent="0.2">
      <c r="Q79" s="17" t="str">
        <f t="shared" si="8"/>
        <v/>
      </c>
    </row>
    <row r="80" spans="1:17" x14ac:dyDescent="0.2">
      <c r="Q80" s="17" t="str">
        <f t="shared" si="8"/>
        <v/>
      </c>
    </row>
    <row r="81" spans="17:17" x14ac:dyDescent="0.2">
      <c r="Q81" s="17" t="str">
        <f t="shared" si="8"/>
        <v/>
      </c>
    </row>
    <row r="82" spans="17:17" x14ac:dyDescent="0.2">
      <c r="Q82" s="17" t="str">
        <f t="shared" si="8"/>
        <v/>
      </c>
    </row>
    <row r="83" spans="17:17" x14ac:dyDescent="0.2">
      <c r="Q83" s="17" t="str">
        <f t="shared" si="8"/>
        <v/>
      </c>
    </row>
  </sheetData>
  <phoneticPr fontId="27" type="noConversion"/>
  <pageMargins left="0.75" right="0.75" top="1" bottom="1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7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7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GOPAS, a.s.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Terezka</dc:creator>
  <cp:lastModifiedBy>Vohradský Karel</cp:lastModifiedBy>
  <cp:revision/>
  <dcterms:created xsi:type="dcterms:W3CDTF">2015-08-03T05:00:06Z</dcterms:created>
  <dcterms:modified xsi:type="dcterms:W3CDTF">2016-08-01T07:58:14Z</dcterms:modified>
</cp:coreProperties>
</file>